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8960" windowHeight="7830" activeTab="3"/>
  </bookViews>
  <sheets>
    <sheet name="Астраханьэнерго" sheetId="4" r:id="rId1"/>
    <sheet name="Волгоградэнерго" sheetId="5" r:id="rId2"/>
    <sheet name="Калмэнерго" sheetId="6" r:id="rId3"/>
    <sheet name="Ростовэнерго" sheetId="7" r:id="rId4"/>
  </sheets>
  <definedNames>
    <definedName name="_xlnm.Print_Titles" localSheetId="0">Астраханьэнерго!$4:$5</definedName>
    <definedName name="_xlnm.Print_Titles" localSheetId="1">Волгоградэнерго!$4:$5</definedName>
    <definedName name="_xlnm.Print_Titles" localSheetId="3">Ростовэнерго!$4:$5</definedName>
    <definedName name="_xlnm.Print_Area" localSheetId="0">Астраханьэнерго!$A$1:$H$359</definedName>
    <definedName name="_xlnm.Print_Area" localSheetId="1">Волгоградэнерго!$A$1:$I$154</definedName>
    <definedName name="_xlnm.Print_Area" localSheetId="2">Калмэнерго!$A$1:$I$213</definedName>
    <definedName name="_xlnm.Print_Area" localSheetId="3">Ростовэнерго!$A$1:$I$198</definedName>
  </definedNames>
  <calcPr calcId="145621"/>
</workbook>
</file>

<file path=xl/calcChain.xml><?xml version="1.0" encoding="utf-8"?>
<calcChain xmlns="http://schemas.openxmlformats.org/spreadsheetml/2006/main">
  <c r="I38" i="7" l="1"/>
  <c r="I35" i="7"/>
  <c r="I34" i="7"/>
  <c r="I98" i="5" l="1"/>
  <c r="H98" i="5"/>
  <c r="I92" i="5" l="1"/>
  <c r="I85" i="5"/>
  <c r="I79" i="5"/>
  <c r="I70" i="5"/>
  <c r="I33" i="5"/>
  <c r="I27" i="5"/>
  <c r="I15" i="5"/>
  <c r="H15" i="5"/>
  <c r="H27" i="5"/>
  <c r="H33" i="5"/>
  <c r="H70" i="5"/>
  <c r="H79" i="5"/>
  <c r="H85" i="5"/>
  <c r="H92" i="5"/>
  <c r="H163" i="7" l="1"/>
  <c r="H157" i="7"/>
  <c r="H151" i="7"/>
  <c r="H144" i="7"/>
  <c r="H137" i="7"/>
  <c r="H130" i="7"/>
  <c r="H123" i="7"/>
  <c r="H116" i="7"/>
  <c r="H102" i="7"/>
  <c r="H90" i="7"/>
  <c r="H77" i="7"/>
  <c r="H64" i="7"/>
  <c r="H52" i="7"/>
  <c r="H39" i="7"/>
  <c r="H27" i="7"/>
  <c r="H15" i="7"/>
  <c r="D6" i="7"/>
  <c r="E6" i="7" s="1"/>
  <c r="F6" i="7" s="1"/>
  <c r="G6" i="7" s="1"/>
  <c r="H6" i="7" s="1"/>
  <c r="I175" i="6" l="1"/>
  <c r="H175" i="6"/>
  <c r="I174" i="6"/>
  <c r="H174" i="6"/>
  <c r="I172" i="6"/>
  <c r="H172" i="6"/>
  <c r="I171" i="6"/>
  <c r="H171" i="6"/>
  <c r="I170" i="6"/>
  <c r="H170" i="6"/>
  <c r="H150" i="6"/>
  <c r="H107" i="6"/>
  <c r="H95" i="6"/>
  <c r="G83" i="6"/>
  <c r="H71" i="6"/>
  <c r="H57" i="6"/>
  <c r="H45" i="6"/>
  <c r="H35" i="6"/>
  <c r="H15" i="6"/>
  <c r="H31" i="6"/>
  <c r="D6" i="6"/>
  <c r="E6" i="6" s="1"/>
  <c r="F6" i="6" s="1"/>
  <c r="G6" i="6" s="1"/>
  <c r="H6" i="6" s="1"/>
  <c r="I6" i="6" s="1"/>
  <c r="H83" i="6" l="1"/>
  <c r="H33" i="6"/>
  <c r="H30" i="6" s="1"/>
  <c r="D6" i="5" l="1"/>
  <c r="E6" i="5" s="1"/>
  <c r="F6" i="5" s="1"/>
  <c r="G6" i="5" s="1"/>
  <c r="H6" i="5" s="1"/>
  <c r="I6" i="5" s="1"/>
  <c r="H52" i="4" l="1"/>
  <c r="H40" i="4"/>
  <c r="H139" i="4" l="1"/>
  <c r="H114" i="4"/>
  <c r="H89" i="4"/>
  <c r="H348" i="4" l="1"/>
  <c r="H342" i="4"/>
  <c r="H334" i="4"/>
  <c r="H328" i="4"/>
  <c r="H265" i="4"/>
  <c r="H259" i="4"/>
  <c r="H253" i="4"/>
  <c r="H247" i="4"/>
  <c r="H184" i="4"/>
  <c r="H178" i="4"/>
  <c r="H172" i="4"/>
  <c r="H166" i="4"/>
  <c r="H151" i="4"/>
  <c r="H126" i="4"/>
  <c r="H101" i="4"/>
  <c r="H77" i="4"/>
  <c r="H65" i="4"/>
  <c r="H28" i="4"/>
  <c r="H16" i="4"/>
  <c r="D6" i="4"/>
  <c r="E6" i="4" s="1"/>
  <c r="F6" i="4" s="1"/>
  <c r="G6" i="4" s="1"/>
  <c r="H6" i="4" s="1"/>
</calcChain>
</file>

<file path=xl/sharedStrings.xml><?xml version="1.0" encoding="utf-8"?>
<sst xmlns="http://schemas.openxmlformats.org/spreadsheetml/2006/main" count="1132" uniqueCount="210">
  <si>
    <t xml:space="preserve"> Тарифное меню по ТП на 2015 год</t>
  </si>
  <si>
    <t>заполняется без НДС</t>
  </si>
  <si>
    <t>Дата и № принятия тарифного решения, дата публикации, источник публикации</t>
  </si>
  <si>
    <t xml:space="preserve">Категория присоединения </t>
  </si>
  <si>
    <t>Ед. изм.</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</si>
  <si>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</si>
  <si>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</si>
  <si>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</si>
  <si>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</si>
  <si>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</si>
  <si>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</si>
  <si>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</si>
  <si>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</si>
  <si>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</si>
  <si>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</si>
  <si>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руб./кВт</t>
  </si>
  <si>
    <t>до 15 кВт включительно (не льготная категория заявителей)</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</si>
  <si>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</si>
  <si>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</si>
  <si>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</si>
  <si>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</si>
  <si>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</si>
  <si>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</si>
  <si>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</si>
  <si>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</si>
  <si>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</si>
  <si>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</si>
  <si>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</si>
  <si>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 xml:space="preserve">от 15 до 150 кВт включительно </t>
  </si>
  <si>
    <t>строительство воздушных линий (алюминиевые жилы)</t>
  </si>
  <si>
    <t>строительство кабельных линий (алюминиевые жилы)</t>
  </si>
  <si>
    <t>6-20</t>
  </si>
  <si>
    <t>35</t>
  </si>
  <si>
    <t>110</t>
  </si>
  <si>
    <t>Стандартизированные тарифные ставки платы за технологическое присоединение</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</si>
  <si>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</si>
  <si>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в т.ч.</t>
  </si>
  <si>
    <t>руб./км</t>
  </si>
  <si>
    <t>С3i Стандартизированная тарифная ставка на покрытие расходов  на строительство кабельных линий электропередачи в расчете на 1 км линии, в т.ч.</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</si>
  <si>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 </t>
  </si>
  <si>
    <t>*в случае отсутствия деления по категориям надежности</t>
  </si>
  <si>
    <t>253 367*</t>
  </si>
  <si>
    <t>130 346**</t>
  </si>
  <si>
    <t>217 726**</t>
  </si>
  <si>
    <t>162 663**</t>
  </si>
  <si>
    <t>364 556**</t>
  </si>
  <si>
    <t>235 916**</t>
  </si>
  <si>
    <t>505 083**</t>
  </si>
  <si>
    <t>260 692**</t>
  </si>
  <si>
    <t>466 189***</t>
  </si>
  <si>
    <t>425 895***</t>
  </si>
  <si>
    <t>460 671***</t>
  </si>
  <si>
    <t>456 103***</t>
  </si>
  <si>
    <t>969 510***</t>
  </si>
  <si>
    <t>667 566***</t>
  </si>
  <si>
    <t>1 454 357***</t>
  </si>
  <si>
    <t>918 455***</t>
  </si>
  <si>
    <t>от 670 до 890 кВт</t>
  </si>
  <si>
    <t>от  890 до 8900 кВт</t>
  </si>
  <si>
    <t>153 781**</t>
  </si>
  <si>
    <t>от 890 до 8900 кВт</t>
  </si>
  <si>
    <t xml:space="preserve">от 150 и менее 670 кВт </t>
  </si>
  <si>
    <t xml:space="preserve">не менее 670 кВт </t>
  </si>
  <si>
    <t>не менее 670 кВт</t>
  </si>
  <si>
    <t xml:space="preserve">от 150 и менее 670 кВт включительно </t>
  </si>
  <si>
    <t>от 150 и менее 670 кВт</t>
  </si>
  <si>
    <t>материал провода -медные жилы</t>
  </si>
  <si>
    <t>материал провода - алюминиевые жилы</t>
  </si>
  <si>
    <t>материал провода - медные жилы (один кабель в траншее)</t>
  </si>
  <si>
    <t>С4 Стандартизированная тарифная ставка на покрытие расходов  на строительство подстанций, в т.ч.</t>
  </si>
  <si>
    <t>С4 Стандартизированная тарифная ставка на покрытие расходов  на строительство пунктов секционирования</t>
  </si>
  <si>
    <t xml:space="preserve">С4 Стандартизированная тарифная ставка на покрытие расходов  на строительство распределительных пунктов </t>
  </si>
  <si>
    <t>С2i Стандартизированная тарифная ставка на покрытие расходов на строительство воздушных линий электропередачи в расчете на 1 км линии, в т.ч.</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</si>
  <si>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применении стандартизированных ставок в качестве "базового" сечения принято сечение одного проводника 95 мм2, при расчете платы за технологическое присоединение, величину ставки необходимо умножать на необходимое количество линий электропередач сечением 95  мм2;</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</si>
  <si>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1,4 на каждый последующий кабель;</t>
  </si>
  <si>
    <t>*** -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энергопринимающих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1,34 на каждый последующий кабель.</t>
  </si>
  <si>
    <t xml:space="preserve">Отдельно указываются ставки  (в соответствии с решением регулирующего органа):
</t>
  </si>
  <si>
    <t>материал провода - медные жилы (два кабеля в траншее)</t>
  </si>
  <si>
    <t>материал провода - алюминиевые жилы (один кабель в траншее)</t>
  </si>
  <si>
    <t>материал провода - алюминиевые жилы (два кабеля в траншее)</t>
  </si>
  <si>
    <t>352 856*</t>
  </si>
  <si>
    <r>
      <t>Постановление службы по тарифам Астраханской области от 18.12.2014 № 240 (Источники публикации -официальный сайт службы по тарифам Астраханской области, "Сборник законов и нормативных правовых актов Астраханской области",</t>
    </r>
    <r>
      <rPr>
        <sz val="11"/>
        <color rgb="FFFF0000"/>
        <rFont val="Times New Roman"/>
        <family val="1"/>
        <charset val="204"/>
      </rPr>
      <t xml:space="preserve"> </t>
    </r>
    <r>
      <rPr>
        <sz val="11"/>
        <rFont val="Times New Roman"/>
        <family val="1"/>
        <charset val="204"/>
      </rPr>
      <t>№ 60 от 19.12.2014</t>
    </r>
    <r>
      <rPr>
        <sz val="11"/>
        <color theme="1"/>
        <rFont val="Times New Roman"/>
        <family val="1"/>
        <charset val="204"/>
      </rPr>
      <t>)</t>
    </r>
  </si>
  <si>
    <t xml:space="preserve">Отдельно указаываются ставки  (в соответствии с решением регулирующего органа):
</t>
  </si>
  <si>
    <r>
      <t xml:space="preserve">Ставки ПТП за единицу максимальной мощности </t>
    </r>
    <r>
      <rPr>
        <b/>
        <sz val="11"/>
        <color theme="1"/>
        <rFont val="Times New Roman"/>
        <family val="1"/>
        <charset val="204"/>
      </rPr>
      <t>до 15 кВт (не льготная категория) , постоянная схема электроснабжения</t>
    </r>
  </si>
  <si>
    <t>руб./кВт.</t>
  </si>
  <si>
    <r>
      <t xml:space="preserve"> Ставки ПТП за единицу максимальной мощности </t>
    </r>
    <r>
      <rPr>
        <b/>
        <sz val="11"/>
        <color theme="1"/>
        <rFont val="Times New Roman"/>
        <family val="1"/>
        <charset val="204"/>
      </rPr>
      <t>до 15 кВт (не льготная категория),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</si>
  <si>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 кВт, постоянная схема электроснабжения (в текущих ценах, без НДС)</t>
    </r>
  </si>
  <si>
    <r>
      <t xml:space="preserve"> Ставки ПТП за единицу максимальной мощности </t>
    </r>
    <r>
      <rPr>
        <b/>
        <sz val="11"/>
        <color theme="1"/>
        <rFont val="Times New Roman"/>
        <family val="1"/>
        <charset val="204"/>
      </rPr>
      <t>свыше 15 кВт, временная схема электроснабжения (в текущих ценах, без НДС)</t>
    </r>
  </si>
  <si>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текущих ценах,без НДС)</t>
  </si>
  <si>
    <r>
      <t xml:space="preserve"> Ставка С1  </t>
    </r>
    <r>
      <rPr>
        <b/>
        <sz val="11"/>
        <color theme="1"/>
        <rFont val="Times New Roman"/>
        <family val="1"/>
        <charset val="204"/>
      </rPr>
      <t>до 15 кВт (не льготная категория), временная схема электроснабжения</t>
    </r>
  </si>
  <si>
    <r>
      <t>Ставка С1 свыше</t>
    </r>
    <r>
      <rPr>
        <b/>
        <sz val="11"/>
        <color theme="1"/>
        <rFont val="Times New Roman"/>
        <family val="1"/>
        <charset val="204"/>
      </rPr>
      <t xml:space="preserve"> 15 кВт, постоянная схема электроснабжения</t>
    </r>
  </si>
  <si>
    <t>С2 Стандаризированная тарифная ставка на покрытие расходов на строительство воздушных линий электропередачи в расчете на 1 км линии (без НДС в ценах 2001г)</t>
  </si>
  <si>
    <t>Строительство 1 км ВЛ-0,4 кВ</t>
  </si>
  <si>
    <t>Строительство 1 км ВЛИ-0,4 кВ</t>
  </si>
  <si>
    <t>Строительство 1 км ВЛ-6(10) кВ</t>
  </si>
  <si>
    <t>Строительство 1 км ВЛИ-6(10) кВ</t>
  </si>
  <si>
    <t>С3  Стандартизированная тарифная ставка на покрытие расходов  на строительство кабельных линий электропередачи в расчете на 1 км линии (без НДС в ценах 2001г)</t>
  </si>
  <si>
    <t>Строительство 1 км КЛ-0,4 кВ</t>
  </si>
  <si>
    <t>Строительство 1 км КЛ-6 (10) кВ</t>
  </si>
  <si>
    <t>С4 Стандаризированная тарифная ставка на покрытие расходов  на строительство подстанций (без НДС, в ценах 2001г)</t>
  </si>
  <si>
    <t>Ставка платы*с 01.01.2015 г по 30.09.2015 г.</t>
  </si>
  <si>
    <t>Ставка платы*с 01.10.2015 г по 31.12.2015 г.</t>
  </si>
  <si>
    <t xml:space="preserve">Ставки ПТП за единицу максимальной мощности для категории заявителей  до 15 кВт включительно  </t>
  </si>
  <si>
    <t xml:space="preserve">ТП 10/0,4 25 кВА                           </t>
  </si>
  <si>
    <t>СТП 10/0,4 кВ 25 кВА</t>
  </si>
  <si>
    <t>МТП 10/0,23 кВ10кВА</t>
  </si>
  <si>
    <t>Ставки ПТП за единицу максимальной мощности для категории заявителей  до 15 кВт включительно</t>
  </si>
  <si>
    <t>x</t>
  </si>
  <si>
    <t xml:space="preserve">Ставки ПТП за единицу максимальной мощности для категории заявителей  от 15 до 150 кВт     </t>
  </si>
  <si>
    <t xml:space="preserve">КТП 10/0,4 400 кВА                           </t>
  </si>
  <si>
    <t xml:space="preserve">Ставки ПТП за единицу максимальной мощности для категории заявителей  от 150 и менее 670 кВт     </t>
  </si>
  <si>
    <t xml:space="preserve">Ставки ПТП за единицу максимальной мощности для категории заявителей  не менее 670 кВт     </t>
  </si>
  <si>
    <t xml:space="preserve"> с 01.01.2015 г. по 31.12.2015 г..</t>
  </si>
  <si>
    <t>до 15 кВт включительно</t>
  </si>
  <si>
    <t>от 15 до 150 кВт включительно</t>
  </si>
  <si>
    <t>С2i Стандаризированная тарифная ставка на покрытие расходов на строительство воздушных линий электропередачи в расчете на 1 км линии</t>
  </si>
  <si>
    <t>с 01.01.2015 г по 31.12.2015 г.</t>
  </si>
  <si>
    <t>для энергопринимающих устройств с присоединяемой максимальной мощность до 150 кВт включительно с 01.10.2015 г. по 31.12.2015 г.</t>
  </si>
  <si>
    <t>ВЛ 0,4 кВ проводом СИП 2 3*70 +1*54,6  ответвлениями</t>
  </si>
  <si>
    <t>ВЛ 0,4 кВ проводом СИП 4 2*16</t>
  </si>
  <si>
    <t>ВЛ 0,4 кВ проводом СИП 4 4*16</t>
  </si>
  <si>
    <t>ВЛ 0,4 кВ проводом СИП 4 4*25</t>
  </si>
  <si>
    <t>ВЛ 0,4 кВ проводом СИП 2  50мм2 с от магистраль+16мм2 ответвлениями</t>
  </si>
  <si>
    <t>ВЛ 0,4 кВ проводом А- 50 магистраль+16мм2 ответвлениями</t>
  </si>
  <si>
    <t>ВЛ 0,4 кВ проводом А- 25 магистраль+16мм2 ответвлениями</t>
  </si>
  <si>
    <t>С3i Стандартизированная тарифная ставка на покрытие расходов  на строительство кабельных линий электропередачи в расчете на 1 км линии</t>
  </si>
  <si>
    <t>…………………</t>
  </si>
  <si>
    <t>С4 Стандаризированная тарифная ставка на покрытие расходов  на строительство подстанций</t>
  </si>
  <si>
    <t>КТП-10/0,4кВ мощностью 400кВА</t>
  </si>
  <si>
    <t>ВЛ 10 кВ проводом АС- 50</t>
  </si>
  <si>
    <t xml:space="preserve">ВЛ 10 кВ марки СИП-3 сечением 50мм2 </t>
  </si>
  <si>
    <t>ВЛ 10 кВ марки СИП-3 сечением 70мм2</t>
  </si>
  <si>
    <t>ВЛ 10 кВ марки СИП-3 сечением 70мм2 в две цепи</t>
  </si>
  <si>
    <t>ВЛ 10 кВ марки А-50</t>
  </si>
  <si>
    <t>ВЛ 10 кВ марки А-70</t>
  </si>
  <si>
    <t>ВЛ 10 кВ марки А-70 в две цепи</t>
  </si>
  <si>
    <t>ВЛ 10 кВ проводом марки АС-95</t>
  </si>
  <si>
    <t xml:space="preserve">до 15 кВт включительно </t>
  </si>
  <si>
    <t>ВЛ 35 кВ проводом марки АС-70</t>
  </si>
  <si>
    <t xml:space="preserve">свыше 670 и менее 8900 кВт </t>
  </si>
  <si>
    <t>Пункта секционирования реклоузер вакуумный PBA/TEL-10-12,5/630</t>
  </si>
  <si>
    <t>до 15 кВт включительно (не льготники)</t>
  </si>
  <si>
    <t>от 670 кВт до 890 кВт</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</si>
  <si>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t>
    </r>
  </si>
  <si>
    <r>
      <t>Ставки ПТП за единицу максимальной мощности</t>
    </r>
    <r>
      <rPr>
        <b/>
        <sz val="11"/>
        <color theme="1"/>
        <rFont val="Times New Roman"/>
        <family val="1"/>
        <charset val="204"/>
      </rPr>
      <t xml:space="preserve"> от 15 до 150 кВт</t>
    </r>
  </si>
  <si>
    <t>0,4</t>
  </si>
  <si>
    <r>
      <t xml:space="preserve">Ставки ПТП за единицу максимальной мощности </t>
    </r>
    <r>
      <rPr>
        <b/>
        <sz val="11"/>
        <color theme="1"/>
        <rFont val="Times New Roman"/>
        <family val="1"/>
        <charset val="204"/>
      </rPr>
      <t>от 15 до 150 кВт</t>
    </r>
  </si>
  <si>
    <t>6 - 20</t>
  </si>
  <si>
    <t>строительство центров питания, подстанций классом напряжения 35 кВ и выше</t>
  </si>
  <si>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</si>
  <si>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</si>
  <si>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от 150 до 670 кВт включительно</t>
  </si>
  <si>
    <t>не менее 670 кВт включительно</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</si>
  <si>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</si>
  <si>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</si>
  <si>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пунктов секционирования (реклоузеров, РП - распределительных пунктов, ПП - переключательных пунктов)</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</si>
  <si>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</si>
  <si>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t>0,4 и 6-20</t>
  </si>
  <si>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строительство центров питания подстанций классом напряжения 35 кВ и выше</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</si>
  <si>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подстанций</t>
    </r>
  </si>
  <si>
    <t>35 и 110</t>
  </si>
  <si>
    <t>Приказ РСТ Республики Калмыкия от 26.12.2014г. №118-п/тпэ (размещен на официальном сайте РСТ РК 26.12.2014г., опубликовано в биллютене "Вестник правовых актов Правительства Республики Калмыкия и органов исполнительной власти Республики Калмыкия" от 27.12.2014г. №24 (24))</t>
  </si>
  <si>
    <t xml:space="preserve">строительство ТП -6 (10) кВ до 100 кВА включительно </t>
  </si>
  <si>
    <t xml:space="preserve"> 6-10</t>
  </si>
  <si>
    <t xml:space="preserve">строительство ТП -6 (10) кВ 160 кВА  </t>
  </si>
  <si>
    <t xml:space="preserve">строительство ТП -6 (10) кВ 250 кВА  </t>
  </si>
  <si>
    <t xml:space="preserve">строительство ТП -6 (10) кВ 400 кВА  </t>
  </si>
  <si>
    <t xml:space="preserve">строительство ТП -6 (10) кВ 630 кВА  </t>
  </si>
  <si>
    <t>руб./присоединение</t>
  </si>
  <si>
    <t>Плата за ТП энергопринимающих устройств,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</si>
  <si>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</si>
  <si>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r>
      <t xml:space="preserve">Ставка С1  </t>
    </r>
    <r>
      <rPr>
        <b/>
        <sz val="11"/>
        <color theme="1"/>
        <rFont val="Times New Roman"/>
        <family val="1"/>
        <charset val="204"/>
      </rPr>
      <t>до 15 кВт (не льготная категория), постоянная схема электроснабжения</t>
    </r>
  </si>
  <si>
    <t xml:space="preserve">с 01.01.2015 г по 31.12.2015 г. </t>
  </si>
  <si>
    <t>* в случае отсутствия деления по категориям надежности</t>
  </si>
  <si>
    <t>^- в случае отсутствия деления по категориям надежности</t>
  </si>
  <si>
    <t>Выполнение сетевой организацией мероприятий, связанных со строительством "последней мили" **</t>
  </si>
  <si>
    <t>** cтавки платы за единицу максимальной мощности установлены в текущих ценах</t>
  </si>
  <si>
    <t>** cтавки платы за единицу максимальной мощности установлены в базовых ценах 2001 года</t>
  </si>
  <si>
    <t>руб.*количество членов /присоединение</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</si>
  <si>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</si>
  <si>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</si>
  <si>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</si>
  <si>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 для расчета размера платы применяются коэффициенты территориальной дифференциации платы за ТП в соответствии с постановлением РСТ РО от 28.12.2010г. №20/12</t>
  </si>
  <si>
    <t xml:space="preserve">Участие в осмотре присоединяемых Устройств Заявителя </t>
  </si>
  <si>
    <t>до 150 кВт</t>
  </si>
  <si>
    <t>свыше 150 кВт</t>
  </si>
  <si>
    <t>свыше  150 кВт</t>
  </si>
  <si>
    <t>до   150 кВт</t>
  </si>
  <si>
    <t>свыше   150 кВт</t>
  </si>
  <si>
    <t xml:space="preserve">строительство ТП -6 (10) кВ до 2х250 кВА включительно  </t>
  </si>
  <si>
    <t xml:space="preserve">строительство ТП -6 (10) кВ 2х400 кВА  </t>
  </si>
  <si>
    <t xml:space="preserve">строительство  ТП -6 (10) кВ 2х 630 кВА  </t>
  </si>
  <si>
    <t xml:space="preserve">строительство  ТП -6 (10) кВ 2х1000 кВА  </t>
  </si>
  <si>
    <t xml:space="preserve">строительство  ТП -6 (10) кВ 2х 1250 кВА  </t>
  </si>
  <si>
    <t xml:space="preserve">Участие в осмотре  присоединяемых Устройств Заявителя </t>
  </si>
  <si>
    <r>
      <t>Ставка С1 свыше</t>
    </r>
    <r>
      <rPr>
        <b/>
        <sz val="11"/>
        <color theme="1"/>
        <rFont val="Times New Roman"/>
        <family val="1"/>
        <charset val="204"/>
      </rPr>
      <t xml:space="preserve"> 15 кВт, временная схема электроснабжения</t>
    </r>
  </si>
  <si>
    <r>
      <t xml:space="preserve">Постановление Комитета тарифного регулирования Волгоградской области от 17.12.2014г.№52/2 (опубликовано: газета "Волгоградская правда" №242 от 24.12.2014г); приказ Комитета тарифного регулирования Волгоградской области от 29.07.2015г. №29/6 </t>
    </r>
    <r>
      <rPr>
        <sz val="11"/>
        <rFont val="Times New Roman"/>
        <family val="1"/>
        <charset val="204"/>
      </rPr>
      <t>(опубликовано: газета "Волгоградская правда" № 133 от 11.08.2015г. )</t>
    </r>
  </si>
  <si>
    <t>Филиал ПАО "МРСК Юга" - "Астраханьэнерго"</t>
  </si>
  <si>
    <t xml:space="preserve">Филиал ПАО "МРСК Юга" - "Астраханьэнерго"  </t>
  </si>
  <si>
    <t>Филиал ПАО "МРСК Юга"-"Волгоградэнерго"</t>
  </si>
  <si>
    <t>Филиал ПАО "МРСК Юга"-"Калмэнерго"</t>
  </si>
  <si>
    <t>Филиал ПАО "МРСК Юга" - "Ростовэнерго"</t>
  </si>
  <si>
    <t>Филиал ПАО "МРСК Юга" - "Ростовэнерго" ***</t>
  </si>
  <si>
    <t>Ставка платы^, ^^</t>
  </si>
  <si>
    <t>^^ - с 01 октября 2015 года для заявителей, осуществляющих технологическое присоединение своих энергопринимающих устройств максимальной мощностью не более 150 кВт, применяются формулы, утвержденные постановлением Службы по тарифам Астраханской области от 04.02.2015г. №13 "О внесении изменения в постановления службы по тарифам Астраханской области"</t>
  </si>
  <si>
    <t>Ставка платы* c 01.01.2015 по 30.09.2015</t>
  </si>
  <si>
    <t>Заполняется без НДС</t>
  </si>
  <si>
    <t>Ставка платы* c 01.10.2015 по 31.12.2015</t>
  </si>
  <si>
    <r>
      <t xml:space="preserve">Ставки ПТП за единицу максимальной мощности </t>
    </r>
    <r>
      <rPr>
        <b/>
        <sz val="11"/>
        <color theme="1"/>
        <rFont val="Times New Roman"/>
        <family val="1"/>
        <charset val="204"/>
      </rPr>
      <t>свыше 150 до 670 кВт</t>
    </r>
  </si>
  <si>
    <t>1. Постановление Региональной службы по тарифам Ростовской области от 25.12.2014 №85/7                                                                                                                                                                                                                                                                                                                                                                                                Источник публикации: периодическое печатное издание "Наше время" от 30.12.2014 №661-671                                             2. Постановление Региональной службы по тарифам Ростовской области от 27.08.2015 №42/4                                                                                                                    Источник публикации: Официальный портал правовой информации Ростовской области, ссылка http://pravo.donland.ru/doc/view/id/%D0%9F%D0%BE%D1%81%D1%82%D0%B0%D0%BD%D0%BE%D0%B2%D0%BB%D0%B5%D0%BD%D0%B8%D0%B5_42_4_03092015_960/page/4/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</si>
</sst>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0" x14ac:knownFonts="1">
    <font>
      <sz val="11"/>
      <color theme="1"/>
      <name val="Calibri"/>
      <family val="2"/>
      <scheme val="minor"/>
    </font>
    <font>
      <sz val="11"/>
      <color theme="1"/>
      <name val="Calibri"/>
      <family val="2"/>
      <charset val="204"/>
      <scheme val="minor"/>
    </font>
    <font>
      <sz val="10"/>
      <name val="Arial Cyr"/>
      <charset val="204"/>
    </font>
    <font>
      <b/>
      <sz val="14"/>
      <name val="Times New Roman"/>
      <family val="1"/>
      <charset val="204"/>
    </font>
    <font>
      <sz val="11"/>
      <name val="Times New Roman"/>
      <family val="1"/>
      <charset val="204"/>
    </font>
    <font>
      <sz val="14"/>
      <name val="Times New Roman"/>
      <family val="1"/>
      <charset val="204"/>
    </font>
    <font>
      <b/>
      <i/>
      <sz val="11"/>
      <name val="Times New Roman"/>
      <family val="1"/>
      <charset val="204"/>
    </font>
    <font>
      <b/>
      <sz val="11"/>
      <name val="Times New Roman"/>
      <family val="1"/>
      <charset val="204"/>
    </font>
    <font>
      <b/>
      <sz val="12"/>
      <color theme="0"/>
      <name val="Times New Roman"/>
      <family val="1"/>
      <charset val="204"/>
    </font>
    <font>
      <sz val="11"/>
      <color theme="1"/>
      <name val="Times New Roman"/>
      <family val="1"/>
      <charset val="204"/>
    </font>
    <font>
      <sz val="11"/>
      <color indexed="8"/>
      <name val="Calibri"/>
      <family val="2"/>
      <charset val="204"/>
    </font>
    <font>
      <b/>
      <sz val="11"/>
      <color theme="1"/>
      <name val="Times New Roman"/>
      <family val="1"/>
      <charset val="204"/>
    </font>
    <font>
      <sz val="9"/>
      <name val="Times New Roman"/>
      <family val="1"/>
      <charset val="204"/>
    </font>
    <font>
      <sz val="11"/>
      <color rgb="FFFF0000"/>
      <name val="Times New Roman"/>
      <family val="1"/>
      <charset val="204"/>
    </font>
    <font>
      <sz val="12"/>
      <name val="Times New Roman"/>
      <family val="1"/>
      <charset val="204"/>
    </font>
    <font>
      <sz val="11"/>
      <color theme="1"/>
      <name val="Arial"/>
      <family val="2"/>
      <charset val="204"/>
    </font>
    <font>
      <sz val="12"/>
      <color theme="1"/>
      <name val="Times New Roman"/>
      <family val="1"/>
      <charset val="204"/>
    </font>
    <font>
      <sz val="10"/>
      <color theme="1"/>
      <name val="Arial"/>
      <family val="2"/>
      <charset val="204"/>
    </font>
    <font>
      <sz val="11"/>
      <name val="Arial"/>
      <family val="2"/>
      <charset val="204"/>
    </font>
    <font>
      <b/>
      <sz val="9"/>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CCFFCC"/>
        <bgColor indexed="64"/>
      </patternFill>
    </fill>
    <fill>
      <patternFill patternType="solid">
        <fgColor indexed="9"/>
        <bgColor indexed="64"/>
      </patternFill>
    </fill>
  </fills>
  <borders count="6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0" fontId="2" fillId="0" borderId="0"/>
    <xf numFmtId="43" fontId="10" fillId="0" borderId="0" applyFont="0" applyFill="0" applyBorder="0" applyAlignment="0" applyProtection="0"/>
    <xf numFmtId="0" fontId="1" fillId="0" borderId="0"/>
  </cellStyleXfs>
  <cellXfs count="451">
    <xf numFmtId="0" fontId="0" fillId="0" borderId="0" xfId="0"/>
    <xf numFmtId="2" fontId="9" fillId="2" borderId="17" xfId="2" applyNumberFormat="1" applyFont="1" applyFill="1" applyBorder="1" applyAlignment="1">
      <alignment horizontal="center" vertical="center" wrapText="1"/>
    </xf>
    <xf numFmtId="2" fontId="9" fillId="2" borderId="6" xfId="2" applyNumberFormat="1" applyFont="1" applyFill="1" applyBorder="1" applyAlignment="1">
      <alignment horizontal="center" vertical="center" wrapText="1"/>
    </xf>
    <xf numFmtId="3" fontId="9" fillId="2" borderId="17" xfId="2" applyNumberFormat="1" applyFont="1" applyFill="1" applyBorder="1" applyAlignment="1">
      <alignment horizontal="center" vertical="center" wrapText="1"/>
    </xf>
    <xf numFmtId="3" fontId="9" fillId="2" borderId="9" xfId="2" applyNumberFormat="1" applyFont="1" applyFill="1" applyBorder="1" applyAlignment="1">
      <alignment horizontal="center" vertical="center" wrapText="1"/>
    </xf>
    <xf numFmtId="2" fontId="9" fillId="2" borderId="15" xfId="2" applyNumberFormat="1" applyFont="1" applyFill="1" applyBorder="1" applyAlignment="1">
      <alignment horizontal="center" vertical="center" wrapText="1"/>
    </xf>
    <xf numFmtId="0" fontId="3" fillId="2" borderId="0" xfId="1" applyFont="1" applyFill="1" applyAlignment="1"/>
    <xf numFmtId="0" fontId="4" fillId="2" borderId="0" xfId="1" applyFont="1" applyFill="1" applyAlignment="1">
      <alignment horizontal="left"/>
    </xf>
    <xf numFmtId="0" fontId="4" fillId="2" borderId="0" xfId="1" applyFont="1" applyFill="1"/>
    <xf numFmtId="0" fontId="3" fillId="2" borderId="0" xfId="1" applyFont="1" applyFill="1" applyAlignment="1">
      <alignment wrapText="1"/>
    </xf>
    <xf numFmtId="0" fontId="5" fillId="2" borderId="0" xfId="1" applyFont="1" applyFill="1" applyBorder="1" applyAlignment="1">
      <alignment horizontal="left" vertical="center"/>
    </xf>
    <xf numFmtId="0" fontId="5"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8" fillId="2" borderId="0" xfId="1" applyFont="1" applyFill="1" applyAlignment="1">
      <alignment horizontal="center"/>
    </xf>
    <xf numFmtId="0" fontId="9" fillId="2" borderId="11" xfId="1" applyFont="1" applyFill="1" applyBorder="1" applyAlignment="1">
      <alignment horizontal="center" wrapText="1"/>
    </xf>
    <xf numFmtId="0" fontId="9" fillId="2" borderId="0" xfId="1" applyFont="1" applyFill="1" applyBorder="1" applyAlignment="1">
      <alignment horizontal="center" wrapText="1"/>
    </xf>
    <xf numFmtId="0" fontId="4" fillId="2" borderId="13" xfId="1" applyFont="1" applyFill="1" applyBorder="1" applyAlignment="1">
      <alignment horizontal="left" vertical="top" wrapText="1"/>
    </xf>
    <xf numFmtId="0" fontId="4" fillId="2" borderId="1" xfId="1" applyFont="1" applyFill="1" applyBorder="1" applyAlignment="1">
      <alignment vertical="center" wrapText="1"/>
    </xf>
    <xf numFmtId="0" fontId="4" fillId="2" borderId="14" xfId="1" applyFont="1" applyFill="1" applyBorder="1" applyAlignment="1">
      <alignment horizontal="center" vertical="center" wrapText="1"/>
    </xf>
    <xf numFmtId="0" fontId="4" fillId="2" borderId="14" xfId="1" applyFont="1" applyFill="1" applyBorder="1" applyAlignment="1">
      <alignment vertical="center" wrapText="1"/>
    </xf>
    <xf numFmtId="0" fontId="4" fillId="2" borderId="1"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4" fillId="2" borderId="17" xfId="1" applyFont="1" applyFill="1" applyBorder="1" applyAlignment="1">
      <alignment vertical="center" wrapText="1"/>
    </xf>
    <xf numFmtId="0" fontId="4" fillId="2" borderId="18" xfId="1" applyFont="1" applyFill="1" applyBorder="1" applyAlignment="1">
      <alignment horizontal="center" vertical="center" wrapText="1"/>
    </xf>
    <xf numFmtId="0" fontId="4" fillId="2" borderId="18" xfId="1" applyFont="1" applyFill="1" applyBorder="1" applyAlignment="1">
      <alignment vertical="center" wrapText="1"/>
    </xf>
    <xf numFmtId="0" fontId="4" fillId="2" borderId="17" xfId="1" applyFont="1" applyFill="1" applyBorder="1" applyAlignment="1">
      <alignment horizontal="center" vertical="center" wrapText="1"/>
    </xf>
    <xf numFmtId="0" fontId="4" fillId="2" borderId="17" xfId="1" applyFont="1" applyFill="1" applyBorder="1" applyAlignment="1">
      <alignment wrapText="1"/>
    </xf>
    <xf numFmtId="0" fontId="4" fillId="2" borderId="18" xfId="1" applyFont="1" applyFill="1" applyBorder="1" applyAlignment="1">
      <alignment wrapText="1"/>
    </xf>
    <xf numFmtId="0" fontId="4" fillId="2" borderId="8" xfId="1" applyFont="1" applyFill="1" applyBorder="1" applyAlignment="1">
      <alignment horizontal="left" vertical="center" wrapText="1"/>
    </xf>
    <xf numFmtId="0" fontId="4" fillId="2" borderId="6" xfId="1" applyFont="1" applyFill="1" applyBorder="1" applyAlignment="1">
      <alignment wrapText="1"/>
    </xf>
    <xf numFmtId="0" fontId="4" fillId="2" borderId="19" xfId="1" applyFont="1" applyFill="1" applyBorder="1" applyAlignment="1">
      <alignment wrapText="1"/>
    </xf>
    <xf numFmtId="0" fontId="9" fillId="2" borderId="11" xfId="1" applyFont="1" applyFill="1" applyBorder="1" applyAlignment="1">
      <alignment horizontal="left" wrapText="1"/>
    </xf>
    <xf numFmtId="0" fontId="9" fillId="2" borderId="11" xfId="1" applyFont="1" applyFill="1" applyBorder="1" applyAlignment="1">
      <alignment vertical="center" wrapText="1"/>
    </xf>
    <xf numFmtId="0" fontId="9" fillId="2" borderId="12" xfId="1" applyFont="1" applyFill="1" applyBorder="1" applyAlignment="1">
      <alignment vertical="center" wrapText="1"/>
    </xf>
    <xf numFmtId="0" fontId="4" fillId="2" borderId="11" xfId="1" applyFont="1" applyFill="1" applyBorder="1" applyAlignment="1"/>
    <xf numFmtId="2" fontId="9" fillId="2" borderId="11" xfId="2" applyNumberFormat="1" applyFont="1" applyFill="1" applyBorder="1" applyAlignment="1">
      <alignment horizontal="center" vertical="center" wrapText="1"/>
    </xf>
    <xf numFmtId="0" fontId="11" fillId="2" borderId="11" xfId="1" applyFont="1" applyFill="1" applyBorder="1" applyAlignment="1">
      <alignment horizontal="left" vertical="center" wrapText="1"/>
    </xf>
    <xf numFmtId="0" fontId="12" fillId="2" borderId="22" xfId="1" applyFont="1" applyFill="1" applyBorder="1" applyAlignment="1">
      <alignment vertical="center" wrapText="1"/>
    </xf>
    <xf numFmtId="0" fontId="9" fillId="2" borderId="20" xfId="1" applyFont="1" applyFill="1" applyBorder="1" applyAlignment="1">
      <alignment vertical="center" wrapText="1"/>
    </xf>
    <xf numFmtId="0" fontId="9" fillId="2" borderId="21" xfId="1" applyFont="1" applyFill="1" applyBorder="1" applyAlignment="1">
      <alignment vertical="center" wrapText="1"/>
    </xf>
    <xf numFmtId="0" fontId="4" fillId="2" borderId="20" xfId="1" applyFont="1" applyFill="1" applyBorder="1" applyAlignment="1"/>
    <xf numFmtId="0" fontId="12" fillId="2" borderId="16" xfId="1" applyFont="1" applyFill="1" applyBorder="1" applyAlignment="1">
      <alignment vertical="center" wrapText="1"/>
    </xf>
    <xf numFmtId="0" fontId="9" fillId="2" borderId="17" xfId="1" applyFont="1" applyFill="1" applyBorder="1" applyAlignment="1">
      <alignment vertical="center" wrapText="1"/>
    </xf>
    <xf numFmtId="0" fontId="9" fillId="2" borderId="18" xfId="1" applyFont="1" applyFill="1" applyBorder="1" applyAlignment="1">
      <alignment vertical="center" wrapText="1"/>
    </xf>
    <xf numFmtId="0" fontId="4" fillId="2" borderId="17" xfId="1" applyFont="1" applyFill="1" applyBorder="1" applyAlignment="1"/>
    <xf numFmtId="2" fontId="4" fillId="2" borderId="17" xfId="1" applyNumberFormat="1" applyFont="1" applyFill="1" applyBorder="1" applyAlignment="1">
      <alignment horizontal="center"/>
    </xf>
    <xf numFmtId="0" fontId="12" fillId="2" borderId="16" xfId="1" applyFont="1" applyFill="1" applyBorder="1" applyAlignment="1">
      <alignment horizontal="left" vertical="center" wrapText="1"/>
    </xf>
    <xf numFmtId="0" fontId="12" fillId="2" borderId="16" xfId="1" applyFont="1" applyFill="1" applyBorder="1" applyAlignment="1">
      <alignment horizontal="right" vertical="center" wrapText="1"/>
    </xf>
    <xf numFmtId="0" fontId="12" fillId="2" borderId="23" xfId="1" applyFont="1" applyFill="1" applyBorder="1" applyAlignment="1">
      <alignment horizontal="right" vertical="center" wrapText="1"/>
    </xf>
    <xf numFmtId="0" fontId="4" fillId="2" borderId="11" xfId="1" applyFont="1" applyFill="1" applyBorder="1"/>
    <xf numFmtId="0" fontId="12" fillId="2" borderId="8" xfId="1" applyFont="1" applyFill="1" applyBorder="1" applyAlignment="1">
      <alignment horizontal="right" vertical="center" wrapText="1"/>
    </xf>
    <xf numFmtId="0" fontId="9" fillId="2" borderId="6" xfId="1" applyFont="1" applyFill="1" applyBorder="1" applyAlignment="1">
      <alignment vertical="center" wrapText="1"/>
    </xf>
    <xf numFmtId="0" fontId="9" fillId="2" borderId="19" xfId="1" applyFont="1" applyFill="1" applyBorder="1" applyAlignment="1">
      <alignment vertical="center" wrapText="1"/>
    </xf>
    <xf numFmtId="0" fontId="4" fillId="2" borderId="6" xfId="1" applyFont="1" applyFill="1" applyBorder="1" applyAlignment="1"/>
    <xf numFmtId="0" fontId="4" fillId="2" borderId="20" xfId="1" applyFont="1" applyFill="1" applyBorder="1"/>
    <xf numFmtId="0" fontId="4" fillId="2" borderId="17" xfId="1" applyFont="1" applyFill="1" applyBorder="1"/>
    <xf numFmtId="0" fontId="9" fillId="2" borderId="9" xfId="1" applyFont="1" applyFill="1" applyBorder="1" applyAlignment="1">
      <alignment vertical="center" wrapText="1"/>
    </xf>
    <xf numFmtId="0" fontId="9" fillId="2" borderId="25" xfId="1" applyFont="1" applyFill="1" applyBorder="1" applyAlignment="1">
      <alignment vertical="center" wrapText="1"/>
    </xf>
    <xf numFmtId="0" fontId="4" fillId="2" borderId="9" xfId="1" applyFont="1" applyFill="1" applyBorder="1"/>
    <xf numFmtId="2" fontId="9" fillId="2" borderId="9" xfId="2" applyNumberFormat="1" applyFont="1" applyFill="1" applyBorder="1" applyAlignment="1">
      <alignment horizontal="center" vertical="center" wrapText="1"/>
    </xf>
    <xf numFmtId="2" fontId="9" fillId="2" borderId="20" xfId="2" applyNumberFormat="1" applyFont="1" applyFill="1" applyBorder="1" applyAlignment="1">
      <alignment horizontal="center" vertical="center" wrapText="1"/>
    </xf>
    <xf numFmtId="0" fontId="4" fillId="2" borderId="6" xfId="1" applyFont="1" applyFill="1" applyBorder="1"/>
    <xf numFmtId="0" fontId="4" fillId="2" borderId="26" xfId="1" applyFont="1" applyFill="1" applyBorder="1" applyAlignment="1">
      <alignment horizontal="center"/>
    </xf>
    <xf numFmtId="0" fontId="9" fillId="2" borderId="27" xfId="1" applyFont="1" applyFill="1" applyBorder="1" applyAlignment="1">
      <alignment horizontal="left" wrapText="1"/>
    </xf>
    <xf numFmtId="0" fontId="9" fillId="2" borderId="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2" fillId="2" borderId="23" xfId="1" applyFont="1" applyFill="1" applyBorder="1" applyAlignment="1">
      <alignment vertical="center" wrapText="1"/>
    </xf>
    <xf numFmtId="0" fontId="9" fillId="2" borderId="25"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11" fillId="2" borderId="22" xfId="1" applyFont="1" applyFill="1" applyBorder="1" applyAlignment="1">
      <alignment horizontal="left" vertical="center" wrapText="1"/>
    </xf>
    <xf numFmtId="0" fontId="9" fillId="2" borderId="1" xfId="1" applyFont="1" applyFill="1" applyBorder="1" applyAlignment="1">
      <alignment horizontal="center" vertical="center" wrapText="1"/>
    </xf>
    <xf numFmtId="0" fontId="11" fillId="2" borderId="16" xfId="1" applyFont="1" applyFill="1" applyBorder="1" applyAlignment="1">
      <alignment horizontal="left" vertical="center" wrapText="1"/>
    </xf>
    <xf numFmtId="3" fontId="9" fillId="2" borderId="20" xfId="2" applyNumberFormat="1" applyFont="1" applyFill="1" applyBorder="1" applyAlignment="1">
      <alignment horizontal="center" vertical="center" wrapText="1"/>
    </xf>
    <xf numFmtId="0" fontId="9" fillId="2" borderId="24"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9" fillId="2" borderId="26" xfId="1" applyFont="1" applyFill="1" applyBorder="1" applyAlignment="1">
      <alignment vertical="center" wrapText="1"/>
    </xf>
    <xf numFmtId="3" fontId="9" fillId="2" borderId="11" xfId="2" applyNumberFormat="1" applyFont="1" applyFill="1" applyBorder="1" applyAlignment="1">
      <alignment horizontal="center" vertical="center" wrapText="1"/>
    </xf>
    <xf numFmtId="0" fontId="9" fillId="2" borderId="1" xfId="1" applyFont="1" applyFill="1" applyBorder="1" applyAlignment="1">
      <alignment vertical="center" wrapText="1"/>
    </xf>
    <xf numFmtId="0" fontId="11" fillId="2" borderId="23" xfId="1" applyFont="1" applyFill="1" applyBorder="1" applyAlignment="1">
      <alignment horizontal="left" vertical="center" wrapText="1"/>
    </xf>
    <xf numFmtId="0" fontId="9" fillId="2" borderId="24" xfId="1" applyFont="1" applyFill="1" applyBorder="1" applyAlignment="1">
      <alignment vertical="center" wrapText="1"/>
    </xf>
    <xf numFmtId="0" fontId="9" fillId="2" borderId="30" xfId="1" applyFont="1" applyFill="1" applyBorder="1" applyAlignment="1">
      <alignment vertical="center" wrapText="1"/>
    </xf>
    <xf numFmtId="0" fontId="9" fillId="2" borderId="26" xfId="1" applyFont="1" applyFill="1" applyBorder="1" applyAlignment="1">
      <alignment horizontal="left" wrapText="1"/>
    </xf>
    <xf numFmtId="3" fontId="4" fillId="2" borderId="11" xfId="1" applyNumberFormat="1" applyFont="1" applyFill="1" applyBorder="1" applyAlignment="1">
      <alignment horizontal="center" vertical="center" wrapText="1"/>
    </xf>
    <xf numFmtId="3" fontId="4" fillId="2" borderId="20" xfId="1" applyNumberFormat="1" applyFont="1" applyFill="1" applyBorder="1" applyAlignment="1">
      <alignment horizontal="center" vertical="center" wrapText="1"/>
    </xf>
    <xf numFmtId="0" fontId="4" fillId="2" borderId="15" xfId="1" applyFont="1" applyFill="1" applyBorder="1"/>
    <xf numFmtId="0" fontId="9" fillId="2" borderId="16" xfId="1" applyFont="1" applyFill="1" applyBorder="1" applyAlignment="1">
      <alignment horizontal="center" vertical="center" wrapText="1"/>
    </xf>
    <xf numFmtId="0" fontId="9" fillId="2" borderId="10" xfId="1" applyFont="1" applyFill="1" applyBorder="1" applyAlignment="1">
      <alignment vertical="center" wrapText="1"/>
    </xf>
    <xf numFmtId="0" fontId="9" fillId="2" borderId="15" xfId="1" applyFont="1" applyFill="1" applyBorder="1" applyAlignment="1">
      <alignment vertical="center" wrapText="1"/>
    </xf>
    <xf numFmtId="0" fontId="11" fillId="2" borderId="26" xfId="1" applyFont="1" applyFill="1" applyBorder="1" applyAlignment="1">
      <alignment horizontal="left" vertical="center" wrapText="1"/>
    </xf>
    <xf numFmtId="0" fontId="4" fillId="2" borderId="26" xfId="1" applyFont="1" applyFill="1" applyBorder="1" applyAlignment="1">
      <alignment horizontal="left" vertical="center" wrapText="1"/>
    </xf>
    <xf numFmtId="0" fontId="9" fillId="2" borderId="33" xfId="1" applyFont="1" applyFill="1" applyBorder="1" applyAlignment="1">
      <alignment vertical="center" wrapText="1"/>
    </xf>
    <xf numFmtId="0" fontId="9" fillId="2" borderId="31" xfId="1" applyFont="1" applyFill="1" applyBorder="1" applyAlignment="1">
      <alignment vertical="center" wrapText="1"/>
    </xf>
    <xf numFmtId="0" fontId="9" fillId="2" borderId="0" xfId="1" applyFont="1" applyFill="1" applyBorder="1" applyAlignment="1">
      <alignment vertical="center" wrapText="1"/>
    </xf>
    <xf numFmtId="0" fontId="4" fillId="2" borderId="34" xfId="1" applyFont="1" applyFill="1" applyBorder="1"/>
    <xf numFmtId="0" fontId="9" fillId="2" borderId="28" xfId="1" applyFont="1" applyFill="1" applyBorder="1" applyAlignment="1">
      <alignment vertical="center" wrapText="1"/>
    </xf>
    <xf numFmtId="0" fontId="9" fillId="2" borderId="29" xfId="1" applyFont="1" applyFill="1" applyBorder="1" applyAlignment="1">
      <alignment vertical="center" wrapText="1"/>
    </xf>
    <xf numFmtId="0" fontId="9" fillId="2" borderId="32" xfId="1" applyFont="1" applyFill="1" applyBorder="1" applyAlignment="1">
      <alignment vertical="center" wrapText="1"/>
    </xf>
    <xf numFmtId="0" fontId="4" fillId="2" borderId="24" xfId="1" applyFont="1" applyFill="1" applyBorder="1"/>
    <xf numFmtId="0" fontId="9" fillId="2" borderId="7" xfId="1" applyFont="1" applyFill="1" applyBorder="1" applyAlignment="1">
      <alignment horizontal="left" wrapText="1"/>
    </xf>
    <xf numFmtId="0" fontId="9" fillId="2" borderId="24" xfId="1" applyFont="1" applyFill="1" applyBorder="1" applyAlignment="1">
      <alignment horizontal="left" wrapText="1"/>
    </xf>
    <xf numFmtId="0" fontId="12" fillId="2" borderId="8" xfId="1" applyFont="1" applyFill="1" applyBorder="1" applyAlignment="1">
      <alignment vertical="center" wrapText="1"/>
    </xf>
    <xf numFmtId="0" fontId="4" fillId="2" borderId="30" xfId="1" applyFont="1" applyFill="1" applyBorder="1"/>
    <xf numFmtId="0" fontId="9" fillId="2" borderId="0" xfId="0" applyFont="1" applyFill="1" applyAlignment="1">
      <alignment vertical="top" wrapText="1"/>
    </xf>
    <xf numFmtId="0" fontId="9" fillId="2" borderId="0" xfId="0" applyFont="1" applyFill="1" applyAlignment="1">
      <alignment vertical="center" wrapText="1"/>
    </xf>
    <xf numFmtId="0" fontId="4" fillId="0" borderId="0" xfId="1" applyFont="1" applyFill="1" applyAlignment="1">
      <alignment horizontal="left"/>
    </xf>
    <xf numFmtId="0" fontId="4" fillId="0" borderId="0" xfId="1" applyFont="1" applyFill="1"/>
    <xf numFmtId="0" fontId="3" fillId="0" borderId="0" xfId="1" applyFont="1" applyFill="1" applyAlignment="1">
      <alignment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39"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8" fillId="0" borderId="0" xfId="1" applyFont="1" applyFill="1" applyAlignment="1">
      <alignment horizontal="center"/>
    </xf>
    <xf numFmtId="0" fontId="9" fillId="0" borderId="38" xfId="1" applyFont="1" applyFill="1" applyBorder="1" applyAlignment="1">
      <alignment horizontal="center" wrapText="1"/>
    </xf>
    <xf numFmtId="0" fontId="9" fillId="0" borderId="39" xfId="1" applyFont="1" applyFill="1" applyBorder="1" applyAlignment="1">
      <alignment horizontal="center" wrapText="1"/>
    </xf>
    <xf numFmtId="0" fontId="9" fillId="0" borderId="40" xfId="1" applyFont="1" applyFill="1" applyBorder="1" applyAlignment="1">
      <alignment horizontal="center" wrapText="1"/>
    </xf>
    <xf numFmtId="0" fontId="4" fillId="0" borderId="39" xfId="1" applyFont="1" applyFill="1" applyBorder="1" applyAlignment="1">
      <alignment horizontal="left" vertical="top" wrapText="1"/>
    </xf>
    <xf numFmtId="0" fontId="4" fillId="0" borderId="39" xfId="1" applyFont="1" applyFill="1" applyBorder="1" applyAlignment="1">
      <alignment vertical="center" wrapText="1"/>
    </xf>
    <xf numFmtId="0" fontId="4" fillId="0" borderId="39" xfId="1" applyFont="1" applyFill="1" applyBorder="1" applyAlignment="1">
      <alignment horizontal="left" vertical="center" wrapText="1"/>
    </xf>
    <xf numFmtId="0" fontId="4" fillId="0" borderId="39" xfId="1" applyFont="1" applyFill="1" applyBorder="1" applyAlignment="1">
      <alignment wrapText="1"/>
    </xf>
    <xf numFmtId="0" fontId="4" fillId="0" borderId="40" xfId="1" applyFont="1" applyFill="1" applyBorder="1" applyAlignment="1">
      <alignment wrapText="1"/>
    </xf>
    <xf numFmtId="0" fontId="11" fillId="0" borderId="39" xfId="1" applyFont="1" applyFill="1" applyBorder="1" applyAlignment="1">
      <alignment horizontal="left" wrapText="1"/>
    </xf>
    <xf numFmtId="0" fontId="9" fillId="0" borderId="39" xfId="1" applyFont="1" applyFill="1" applyBorder="1" applyAlignment="1">
      <alignment horizontal="left" wrapText="1"/>
    </xf>
    <xf numFmtId="0" fontId="4" fillId="0" borderId="39" xfId="1" applyFont="1" applyFill="1" applyBorder="1" applyAlignment="1">
      <alignment horizontal="center"/>
    </xf>
    <xf numFmtId="0" fontId="9" fillId="0" borderId="39" xfId="1" applyFont="1" applyFill="1" applyBorder="1" applyAlignment="1">
      <alignment vertical="center" wrapText="1"/>
    </xf>
    <xf numFmtId="0" fontId="4" fillId="0" borderId="39" xfId="1" applyFont="1" applyFill="1" applyBorder="1" applyAlignment="1"/>
    <xf numFmtId="0" fontId="12" fillId="3" borderId="39" xfId="1" applyFont="1" applyFill="1" applyBorder="1" applyAlignment="1">
      <alignment vertical="center" wrapText="1"/>
    </xf>
    <xf numFmtId="0" fontId="12" fillId="3" borderId="39" xfId="1" applyFont="1" applyFill="1" applyBorder="1" applyAlignment="1">
      <alignment horizontal="left" vertical="center" wrapText="1"/>
    </xf>
    <xf numFmtId="2" fontId="9" fillId="0" borderId="40" xfId="2" applyNumberFormat="1" applyFont="1" applyFill="1" applyBorder="1" applyAlignment="1">
      <alignment horizontal="center" vertical="center" wrapText="1"/>
    </xf>
    <xf numFmtId="0" fontId="12" fillId="3" borderId="39" xfId="1" applyFont="1" applyFill="1" applyBorder="1" applyAlignment="1">
      <alignment horizontal="right" vertical="center" wrapText="1"/>
    </xf>
    <xf numFmtId="0" fontId="9" fillId="0" borderId="39" xfId="1" applyFont="1" applyFill="1" applyBorder="1" applyAlignment="1">
      <alignment horizontal="center" vertical="center" wrapText="1"/>
    </xf>
    <xf numFmtId="0" fontId="9" fillId="0" borderId="45" xfId="1" applyFont="1" applyFill="1" applyBorder="1" applyAlignment="1">
      <alignment horizontal="center" vertical="center" wrapText="1"/>
    </xf>
    <xf numFmtId="0" fontId="4" fillId="0" borderId="39" xfId="1" applyFont="1" applyFill="1" applyBorder="1"/>
    <xf numFmtId="0" fontId="9" fillId="0" borderId="39" xfId="1" applyFont="1" applyFill="1" applyBorder="1" applyAlignment="1">
      <alignment horizontal="center" vertical="center" wrapText="1"/>
    </xf>
    <xf numFmtId="0" fontId="9" fillId="0" borderId="47" xfId="1" applyFont="1" applyFill="1" applyBorder="1" applyAlignment="1">
      <alignment horizontal="center" vertical="center" wrapText="1"/>
    </xf>
    <xf numFmtId="4" fontId="11" fillId="0" borderId="40" xfId="2" applyNumberFormat="1" applyFont="1" applyFill="1" applyBorder="1" applyAlignment="1">
      <alignment horizontal="center" vertical="center" wrapText="1"/>
    </xf>
    <xf numFmtId="0" fontId="14" fillId="0" borderId="0" xfId="1" applyFont="1" applyFill="1" applyAlignment="1">
      <alignment horizontal="left"/>
    </xf>
    <xf numFmtId="0" fontId="14" fillId="0" borderId="0" xfId="1" applyFont="1" applyFill="1"/>
    <xf numFmtId="0" fontId="4" fillId="0" borderId="38" xfId="1" applyFont="1" applyFill="1" applyBorder="1" applyAlignment="1">
      <alignment horizontal="center" vertical="center" wrapText="1"/>
    </xf>
    <xf numFmtId="0" fontId="4" fillId="0" borderId="40" xfId="1" applyFont="1" applyFill="1" applyBorder="1"/>
    <xf numFmtId="0" fontId="9" fillId="4" borderId="39" xfId="1" applyFont="1" applyFill="1" applyBorder="1" applyAlignment="1">
      <alignment horizontal="left" wrapText="1"/>
    </xf>
    <xf numFmtId="4" fontId="4" fillId="0" borderId="39" xfId="1" applyNumberFormat="1" applyFont="1" applyFill="1" applyBorder="1" applyAlignment="1">
      <alignment horizontal="center"/>
    </xf>
    <xf numFmtId="2" fontId="9" fillId="0" borderId="39" xfId="2" applyNumberFormat="1" applyFont="1" applyFill="1" applyBorder="1" applyAlignment="1">
      <alignment horizontal="center" vertical="center" wrapText="1"/>
    </xf>
    <xf numFmtId="4" fontId="4" fillId="5" borderId="39" xfId="1" applyNumberFormat="1" applyFont="1" applyFill="1" applyBorder="1" applyAlignment="1">
      <alignment horizontal="center"/>
    </xf>
    <xf numFmtId="0" fontId="4" fillId="4" borderId="39" xfId="1" applyFont="1" applyFill="1" applyBorder="1" applyAlignment="1">
      <alignment horizontal="left" vertical="center" wrapText="1"/>
    </xf>
    <xf numFmtId="0" fontId="4" fillId="0" borderId="40" xfId="1" applyFont="1" applyFill="1" applyBorder="1" applyAlignment="1">
      <alignment vertical="center" wrapText="1"/>
    </xf>
    <xf numFmtId="3" fontId="9" fillId="2" borderId="39" xfId="1" applyNumberFormat="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9" xfId="1" applyFont="1" applyFill="1" applyBorder="1" applyAlignment="1">
      <alignment vertical="center" wrapText="1"/>
    </xf>
    <xf numFmtId="3" fontId="9" fillId="2" borderId="39" xfId="1" applyNumberFormat="1" applyFont="1" applyFill="1" applyBorder="1" applyAlignment="1">
      <alignment vertical="center" wrapText="1"/>
    </xf>
    <xf numFmtId="4" fontId="9" fillId="2" borderId="39" xfId="1" applyNumberFormat="1" applyFont="1" applyFill="1" applyBorder="1" applyAlignment="1">
      <alignment horizontal="center" vertical="center" wrapText="1"/>
    </xf>
    <xf numFmtId="0" fontId="14" fillId="6" borderId="51" xfId="0" applyFont="1" applyFill="1" applyBorder="1" applyAlignment="1">
      <alignment horizontal="left" vertical="center" wrapText="1"/>
    </xf>
    <xf numFmtId="0" fontId="4" fillId="6" borderId="51" xfId="0" applyFont="1" applyFill="1" applyBorder="1" applyAlignment="1">
      <alignment vertical="center" wrapText="1"/>
    </xf>
    <xf numFmtId="4" fontId="9" fillId="2" borderId="39" xfId="1" applyNumberFormat="1" applyFont="1" applyFill="1" applyBorder="1" applyAlignment="1">
      <alignment vertical="center" wrapText="1"/>
    </xf>
    <xf numFmtId="0" fontId="4" fillId="2" borderId="39" xfId="1" applyFont="1" applyFill="1" applyBorder="1"/>
    <xf numFmtId="4" fontId="9" fillId="0" borderId="39" xfId="1" applyNumberFormat="1" applyFont="1" applyFill="1" applyBorder="1" applyAlignment="1">
      <alignment horizontal="center" vertical="center" wrapText="1"/>
    </xf>
    <xf numFmtId="43" fontId="9" fillId="0" borderId="39" xfId="2" applyFont="1" applyFill="1" applyBorder="1" applyAlignment="1">
      <alignment horizontal="center" vertical="center" wrapText="1"/>
    </xf>
    <xf numFmtId="0" fontId="4" fillId="0" borderId="42" xfId="1" applyFont="1" applyFill="1" applyBorder="1" applyAlignment="1">
      <alignment horizontal="left" vertical="center" wrapText="1"/>
    </xf>
    <xf numFmtId="0" fontId="9" fillId="0" borderId="42" xfId="1" applyFont="1" applyFill="1" applyBorder="1" applyAlignment="1">
      <alignment vertical="center" wrapText="1"/>
    </xf>
    <xf numFmtId="0" fontId="4" fillId="0" borderId="43" xfId="1" applyFont="1" applyFill="1" applyBorder="1"/>
    <xf numFmtId="0" fontId="9" fillId="0" borderId="0" xfId="1" applyFont="1" applyFill="1" applyBorder="1" applyAlignment="1">
      <alignment horizontal="left" wrapText="1"/>
    </xf>
    <xf numFmtId="49" fontId="4" fillId="0"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2" fontId="4" fillId="0" borderId="0" xfId="1" applyNumberFormat="1" applyFont="1" applyFill="1"/>
    <xf numFmtId="0" fontId="4" fillId="0" borderId="39" xfId="1" applyFont="1" applyFill="1" applyBorder="1" applyAlignment="1">
      <alignment horizontal="center" vertical="center"/>
    </xf>
    <xf numFmtId="0" fontId="12" fillId="0" borderId="0" xfId="1" applyFont="1" applyFill="1" applyAlignment="1">
      <alignment horizontal="right" wrapText="1"/>
    </xf>
    <xf numFmtId="4" fontId="9" fillId="5" borderId="40" xfId="2" applyNumberFormat="1" applyFont="1" applyFill="1" applyBorder="1" applyAlignment="1">
      <alignment horizontal="center" vertical="center" wrapText="1"/>
    </xf>
    <xf numFmtId="49" fontId="17" fillId="0" borderId="39" xfId="1" applyNumberFormat="1" applyFont="1" applyFill="1" applyBorder="1" applyAlignment="1">
      <alignment horizontal="center" vertical="center" wrapText="1"/>
    </xf>
    <xf numFmtId="4" fontId="9" fillId="0" borderId="40" xfId="2" applyNumberFormat="1" applyFont="1" applyFill="1" applyBorder="1" applyAlignment="1">
      <alignment horizontal="center" vertical="center" wrapText="1"/>
    </xf>
    <xf numFmtId="49" fontId="18" fillId="0" borderId="39" xfId="1" applyNumberFormat="1" applyFont="1" applyFill="1" applyBorder="1" applyAlignment="1">
      <alignment horizontal="center" vertical="center"/>
    </xf>
    <xf numFmtId="49" fontId="17" fillId="0" borderId="42" xfId="1" applyNumberFormat="1" applyFont="1" applyFill="1" applyBorder="1" applyAlignment="1">
      <alignment horizontal="center" vertical="center" wrapText="1"/>
    </xf>
    <xf numFmtId="2" fontId="14" fillId="0" borderId="0" xfId="1" applyNumberFormat="1" applyFont="1" applyFill="1"/>
    <xf numFmtId="0" fontId="9" fillId="0" borderId="39" xfId="1" applyFont="1" applyFill="1" applyBorder="1" applyAlignment="1">
      <alignment horizontal="center" vertical="center" wrapText="1"/>
    </xf>
    <xf numFmtId="0" fontId="4" fillId="0" borderId="39" xfId="1" applyFont="1" applyFill="1" applyBorder="1" applyAlignment="1">
      <alignment horizontal="center" vertical="center" wrapText="1"/>
    </xf>
    <xf numFmtId="4" fontId="9" fillId="5" borderId="52" xfId="1" applyNumberFormat="1" applyFont="1" applyFill="1" applyBorder="1" applyAlignment="1">
      <alignment horizontal="center" vertical="center" wrapText="1"/>
    </xf>
    <xf numFmtId="0" fontId="9" fillId="0" borderId="42" xfId="1" applyFont="1" applyFill="1" applyBorder="1" applyAlignment="1">
      <alignment horizontal="center" vertical="center" wrapText="1"/>
    </xf>
    <xf numFmtId="3" fontId="9" fillId="0" borderId="39" xfId="1" applyNumberFormat="1" applyFont="1" applyFill="1" applyBorder="1" applyAlignment="1">
      <alignment horizontal="center" vertical="center" wrapText="1"/>
    </xf>
    <xf numFmtId="0" fontId="9" fillId="0" borderId="39" xfId="1" applyFont="1" applyFill="1" applyBorder="1" applyAlignment="1">
      <alignment horizontal="center" wrapText="1"/>
    </xf>
    <xf numFmtId="2" fontId="11" fillId="5" borderId="11" xfId="2" applyNumberFormat="1" applyFont="1" applyFill="1" applyBorder="1" applyAlignment="1">
      <alignment horizontal="center" vertical="center" wrapText="1"/>
    </xf>
    <xf numFmtId="2" fontId="4" fillId="5" borderId="20" xfId="1" applyNumberFormat="1" applyFont="1" applyFill="1" applyBorder="1" applyAlignment="1">
      <alignment horizontal="center"/>
    </xf>
    <xf numFmtId="2" fontId="4" fillId="5" borderId="17" xfId="1" applyNumberFormat="1" applyFont="1" applyFill="1" applyBorder="1" applyAlignment="1">
      <alignment horizontal="center"/>
    </xf>
    <xf numFmtId="2" fontId="9" fillId="5" borderId="17" xfId="2" applyNumberFormat="1" applyFont="1" applyFill="1" applyBorder="1" applyAlignment="1">
      <alignment horizontal="center" vertical="center" wrapText="1"/>
    </xf>
    <xf numFmtId="2" fontId="9" fillId="5" borderId="20" xfId="2" applyNumberFormat="1" applyFont="1" applyFill="1" applyBorder="1" applyAlignment="1">
      <alignment horizontal="center" vertical="center" wrapText="1"/>
    </xf>
    <xf numFmtId="0" fontId="9" fillId="0" borderId="11" xfId="1" applyFont="1" applyFill="1" applyBorder="1" applyAlignment="1">
      <alignment horizontal="left" wrapText="1"/>
    </xf>
    <xf numFmtId="4" fontId="11" fillId="5" borderId="11" xfId="2" applyNumberFormat="1" applyFont="1" applyFill="1" applyBorder="1" applyAlignment="1">
      <alignment horizontal="center" vertical="center" wrapText="1"/>
    </xf>
    <xf numFmtId="3" fontId="9" fillId="5" borderId="17" xfId="2" applyNumberFormat="1" applyFont="1" applyFill="1" applyBorder="1" applyAlignment="1">
      <alignment horizontal="center" vertical="center" wrapText="1"/>
    </xf>
    <xf numFmtId="3" fontId="9" fillId="5" borderId="20" xfId="2" applyNumberFormat="1" applyFont="1" applyFill="1" applyBorder="1" applyAlignment="1">
      <alignment horizontal="center" vertical="center" wrapText="1"/>
    </xf>
    <xf numFmtId="3" fontId="9" fillId="5" borderId="9" xfId="2" applyNumberFormat="1" applyFont="1" applyFill="1" applyBorder="1" applyAlignment="1">
      <alignment horizontal="center" vertical="center" wrapText="1"/>
    </xf>
    <xf numFmtId="1" fontId="9" fillId="5" borderId="24" xfId="2" applyNumberFormat="1" applyFont="1" applyFill="1" applyBorder="1" applyAlignment="1">
      <alignment horizontal="center" vertical="center" wrapText="1"/>
    </xf>
    <xf numFmtId="3" fontId="9" fillId="5" borderId="6" xfId="2" applyNumberFormat="1" applyFont="1" applyFill="1" applyBorder="1" applyAlignment="1">
      <alignment horizontal="center" vertical="center" wrapText="1"/>
    </xf>
    <xf numFmtId="3" fontId="4" fillId="5" borderId="20" xfId="1" applyNumberFormat="1" applyFont="1" applyFill="1" applyBorder="1" applyAlignment="1">
      <alignment horizontal="center" vertical="center" wrapText="1"/>
    </xf>
    <xf numFmtId="3" fontId="4" fillId="5" borderId="17" xfId="1" applyNumberFormat="1" applyFont="1" applyFill="1" applyBorder="1" applyAlignment="1">
      <alignment horizontal="center" vertical="center" wrapText="1"/>
    </xf>
    <xf numFmtId="3" fontId="4" fillId="5" borderId="20" xfId="1" applyNumberFormat="1" applyFont="1" applyFill="1" applyBorder="1" applyAlignment="1">
      <alignment horizontal="center"/>
    </xf>
    <xf numFmtId="3" fontId="4" fillId="5" borderId="15" xfId="1" applyNumberFormat="1" applyFont="1" applyFill="1" applyBorder="1" applyAlignment="1">
      <alignment horizontal="center" vertical="center"/>
    </xf>
    <xf numFmtId="2" fontId="7" fillId="5" borderId="11" xfId="2" applyNumberFormat="1" applyFont="1" applyFill="1" applyBorder="1" applyAlignment="1">
      <alignment horizontal="center" vertical="center" wrapText="1"/>
    </xf>
    <xf numFmtId="2" fontId="4" fillId="2" borderId="20" xfId="2" applyNumberFormat="1" applyFont="1" applyFill="1" applyBorder="1" applyAlignment="1">
      <alignment horizontal="center" vertical="center" wrapText="1"/>
    </xf>
    <xf numFmtId="2" fontId="4" fillId="2" borderId="17" xfId="2" applyNumberFormat="1" applyFont="1" applyFill="1" applyBorder="1" applyAlignment="1">
      <alignment horizontal="center" vertical="center" wrapText="1"/>
    </xf>
    <xf numFmtId="2" fontId="4" fillId="2" borderId="9" xfId="2" applyNumberFormat="1" applyFont="1" applyFill="1" applyBorder="1" applyAlignment="1">
      <alignment horizontal="center" vertical="center" wrapText="1"/>
    </xf>
    <xf numFmtId="0" fontId="7" fillId="5" borderId="40" xfId="1" applyFont="1" applyFill="1" applyBorder="1" applyAlignment="1">
      <alignment horizontal="center" vertical="center" wrapText="1"/>
    </xf>
    <xf numFmtId="2" fontId="11" fillId="5" borderId="40" xfId="2" applyNumberFormat="1" applyFont="1" applyFill="1" applyBorder="1" applyAlignment="1">
      <alignment horizontal="center" vertical="center" wrapText="1"/>
    </xf>
    <xf numFmtId="4" fontId="11" fillId="5" borderId="40" xfId="2" applyNumberFormat="1" applyFont="1" applyFill="1" applyBorder="1" applyAlignment="1">
      <alignment horizontal="center" vertical="center" wrapText="1"/>
    </xf>
    <xf numFmtId="4" fontId="4" fillId="5" borderId="40" xfId="2" applyNumberFormat="1" applyFont="1" applyFill="1" applyBorder="1" applyAlignment="1">
      <alignment horizontal="center" vertical="center" wrapText="1"/>
    </xf>
    <xf numFmtId="4" fontId="4" fillId="0" borderId="40" xfId="2" applyNumberFormat="1" applyFont="1" applyFill="1" applyBorder="1" applyAlignment="1">
      <alignment horizontal="center" vertical="center" wrapText="1"/>
    </xf>
    <xf numFmtId="4" fontId="7" fillId="5" borderId="40" xfId="2" applyNumberFormat="1" applyFont="1" applyFill="1" applyBorder="1" applyAlignment="1">
      <alignment horizontal="center" vertical="center" wrapText="1"/>
    </xf>
    <xf numFmtId="0" fontId="4" fillId="0" borderId="40"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52" xfId="1" applyFont="1" applyFill="1" applyBorder="1" applyAlignment="1">
      <alignment horizontal="center" vertical="center" wrapText="1"/>
    </xf>
    <xf numFmtId="2" fontId="4" fillId="0" borderId="39" xfId="1" applyNumberFormat="1" applyFont="1" applyFill="1" applyBorder="1" applyAlignment="1">
      <alignment horizontal="center"/>
    </xf>
    <xf numFmtId="4" fontId="9" fillId="5" borderId="39" xfId="2" applyNumberFormat="1" applyFont="1" applyFill="1" applyBorder="1" applyAlignment="1">
      <alignment horizontal="center" vertical="center" wrapText="1"/>
    </xf>
    <xf numFmtId="4" fontId="9" fillId="5" borderId="39" xfId="1" applyNumberFormat="1" applyFont="1" applyFill="1" applyBorder="1" applyAlignment="1">
      <alignment horizontal="center" vertical="center" wrapText="1"/>
    </xf>
    <xf numFmtId="0" fontId="4" fillId="0" borderId="29" xfId="1" applyFont="1" applyFill="1" applyBorder="1"/>
    <xf numFmtId="4" fontId="9" fillId="0" borderId="52" xfId="1" applyNumberFormat="1" applyFont="1" applyFill="1" applyBorder="1" applyAlignment="1">
      <alignment horizontal="center" vertical="center" wrapText="1"/>
    </xf>
    <xf numFmtId="0" fontId="14" fillId="0" borderId="25" xfId="1" applyFont="1" applyFill="1" applyBorder="1"/>
    <xf numFmtId="0" fontId="12" fillId="0" borderId="39" xfId="1" applyFont="1" applyFill="1" applyBorder="1" applyAlignment="1">
      <alignment vertical="center" wrapText="1"/>
    </xf>
    <xf numFmtId="0" fontId="12" fillId="0" borderId="39" xfId="1" applyFont="1" applyFill="1" applyBorder="1" applyAlignment="1">
      <alignment horizontal="left" vertical="center" wrapText="1"/>
    </xf>
    <xf numFmtId="0" fontId="12" fillId="0" borderId="39" xfId="1" applyFont="1" applyFill="1" applyBorder="1" applyAlignment="1">
      <alignment horizontal="right" vertical="center" wrapText="1"/>
    </xf>
    <xf numFmtId="0" fontId="9" fillId="2" borderId="7" xfId="1" applyFont="1" applyFill="1" applyBorder="1" applyAlignment="1">
      <alignment vertical="center" wrapText="1"/>
    </xf>
    <xf numFmtId="0" fontId="4" fillId="2" borderId="7" xfId="1" applyFont="1" applyFill="1" applyBorder="1" applyAlignment="1">
      <alignment vertical="center"/>
    </xf>
    <xf numFmtId="0" fontId="4" fillId="2" borderId="24" xfId="1" applyFont="1" applyFill="1" applyBorder="1" applyAlignment="1">
      <alignment vertical="center" wrapText="1"/>
    </xf>
    <xf numFmtId="0" fontId="4" fillId="2" borderId="24" xfId="1" applyFont="1" applyFill="1" applyBorder="1" applyAlignment="1">
      <alignment wrapText="1"/>
    </xf>
    <xf numFmtId="0" fontId="4" fillId="2" borderId="30" xfId="1" applyFont="1" applyFill="1" applyBorder="1" applyAlignment="1">
      <alignment wrapText="1"/>
    </xf>
    <xf numFmtId="0" fontId="7" fillId="5" borderId="24" xfId="1" applyFont="1" applyFill="1" applyBorder="1" applyAlignment="1">
      <alignment horizontal="center" vertical="center" wrapText="1"/>
    </xf>
    <xf numFmtId="0" fontId="7" fillId="0" borderId="40" xfId="1" applyFont="1" applyFill="1" applyBorder="1" applyAlignment="1">
      <alignment horizontal="center" vertical="center" wrapText="1"/>
    </xf>
    <xf numFmtId="0" fontId="7" fillId="5" borderId="39"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4" fillId="0" borderId="57"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12" fillId="3" borderId="47" xfId="1" applyFont="1" applyFill="1" applyBorder="1" applyAlignment="1">
      <alignment horizontal="left" vertical="center" wrapText="1"/>
    </xf>
    <xf numFmtId="0" fontId="12" fillId="3" borderId="45" xfId="1" applyFont="1" applyFill="1" applyBorder="1" applyAlignment="1">
      <alignment horizontal="right" vertical="center" wrapText="1"/>
    </xf>
    <xf numFmtId="0" fontId="19" fillId="3" borderId="11" xfId="1" applyFont="1" applyFill="1" applyBorder="1" applyAlignment="1">
      <alignment horizontal="left" vertical="center" wrapText="1"/>
    </xf>
    <xf numFmtId="0" fontId="11" fillId="0" borderId="47" xfId="1" applyFont="1" applyFill="1" applyBorder="1" applyAlignment="1">
      <alignment horizontal="left" wrapText="1"/>
    </xf>
    <xf numFmtId="0" fontId="9" fillId="0" borderId="45" xfId="1" applyFont="1" applyFill="1" applyBorder="1" applyAlignment="1">
      <alignment horizontal="left" wrapText="1"/>
    </xf>
    <xf numFmtId="0" fontId="11" fillId="0" borderId="11" xfId="1" applyFont="1" applyFill="1" applyBorder="1" applyAlignment="1">
      <alignment horizontal="left" wrapText="1"/>
    </xf>
    <xf numFmtId="0" fontId="11" fillId="0" borderId="26" xfId="1" applyFont="1" applyFill="1" applyBorder="1" applyAlignment="1">
      <alignment horizontal="left" wrapText="1"/>
    </xf>
    <xf numFmtId="0" fontId="4" fillId="0" borderId="51" xfId="1" applyFont="1" applyFill="1" applyBorder="1" applyAlignment="1">
      <alignment horizontal="left" vertical="center" wrapText="1"/>
    </xf>
    <xf numFmtId="0" fontId="12" fillId="3" borderId="51" xfId="1" applyFont="1" applyFill="1" applyBorder="1" applyAlignment="1">
      <alignment horizontal="right" vertical="center" wrapText="1"/>
    </xf>
    <xf numFmtId="0" fontId="7" fillId="0" borderId="51" xfId="1" applyFont="1" applyFill="1" applyBorder="1" applyAlignment="1">
      <alignment horizontal="left" vertical="center" wrapText="1"/>
    </xf>
    <xf numFmtId="0" fontId="6" fillId="0" borderId="0" xfId="1" applyFont="1" applyFill="1" applyBorder="1" applyAlignment="1">
      <alignment horizontal="center" vertical="center"/>
    </xf>
    <xf numFmtId="2" fontId="9" fillId="0" borderId="51" xfId="2" applyNumberFormat="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0" fillId="0" borderId="60" xfId="0" applyBorder="1" applyAlignment="1">
      <alignment horizontal="center" vertical="center" wrapText="1"/>
    </xf>
    <xf numFmtId="0" fontId="9" fillId="0" borderId="51"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52" xfId="1" applyFont="1" applyFill="1" applyBorder="1" applyAlignment="1">
      <alignment horizontal="center" vertical="center" wrapText="1"/>
    </xf>
    <xf numFmtId="1" fontId="4" fillId="0" borderId="62" xfId="1" applyNumberFormat="1" applyFont="1" applyFill="1" applyBorder="1" applyAlignment="1">
      <alignment horizontal="center" vertical="center" wrapText="1"/>
    </xf>
    <xf numFmtId="2" fontId="9" fillId="0" borderId="51" xfId="1" applyNumberFormat="1" applyFont="1" applyFill="1" applyBorder="1" applyAlignment="1">
      <alignment horizontal="center" wrapText="1"/>
    </xf>
    <xf numFmtId="2" fontId="4" fillId="0" borderId="51" xfId="1" applyNumberFormat="1" applyFont="1" applyFill="1" applyBorder="1" applyAlignment="1">
      <alignment horizontal="center" vertical="center" wrapText="1"/>
    </xf>
    <xf numFmtId="2" fontId="4" fillId="0" borderId="51" xfId="1" applyNumberFormat="1" applyFont="1" applyFill="1" applyBorder="1" applyAlignment="1">
      <alignment wrapText="1"/>
    </xf>
    <xf numFmtId="2" fontId="11" fillId="0" borderId="51" xfId="2" applyNumberFormat="1" applyFont="1" applyFill="1" applyBorder="1" applyAlignment="1">
      <alignment horizontal="center" vertical="center" wrapText="1"/>
    </xf>
    <xf numFmtId="164" fontId="9" fillId="5" borderId="51" xfId="2" applyNumberFormat="1" applyFont="1" applyFill="1" applyBorder="1" applyAlignment="1">
      <alignment horizontal="center" vertical="center" wrapText="1"/>
    </xf>
    <xf numFmtId="4" fontId="9" fillId="0" borderId="51" xfId="2" applyNumberFormat="1" applyFont="1" applyFill="1" applyBorder="1" applyAlignment="1">
      <alignment horizontal="center" vertical="center" wrapText="1"/>
    </xf>
    <xf numFmtId="4" fontId="9" fillId="0" borderId="62" xfId="2" applyNumberFormat="1" applyFont="1" applyFill="1" applyBorder="1" applyAlignment="1">
      <alignment horizontal="center" vertical="center" wrapText="1"/>
    </xf>
    <xf numFmtId="0" fontId="14" fillId="0" borderId="39" xfId="1" applyFont="1" applyFill="1" applyBorder="1"/>
    <xf numFmtId="0" fontId="4" fillId="0" borderId="42" xfId="1" applyFont="1" applyFill="1" applyBorder="1"/>
    <xf numFmtId="0" fontId="4" fillId="0" borderId="45" xfId="1" applyFont="1" applyFill="1" applyBorder="1"/>
    <xf numFmtId="0" fontId="4" fillId="0" borderId="42" xfId="1" applyFont="1" applyFill="1" applyBorder="1" applyAlignment="1">
      <alignment horizontal="center"/>
    </xf>
    <xf numFmtId="4" fontId="9" fillId="5" borderId="51" xfId="2" applyNumberFormat="1" applyFont="1" applyFill="1" applyBorder="1" applyAlignment="1">
      <alignment horizontal="center" vertical="center" wrapText="1"/>
    </xf>
    <xf numFmtId="0" fontId="4" fillId="0" borderId="0" xfId="1" applyFont="1" applyFill="1" applyAlignment="1"/>
    <xf numFmtId="2" fontId="9" fillId="5" borderId="39" xfId="2" applyNumberFormat="1" applyFont="1" applyFill="1" applyBorder="1" applyAlignment="1">
      <alignment horizontal="center" vertical="center" wrapText="1"/>
    </xf>
    <xf numFmtId="4" fontId="9" fillId="5" borderId="52" xfId="0" applyNumberFormat="1" applyFont="1" applyFill="1" applyBorder="1" applyAlignment="1">
      <alignment horizontal="center"/>
    </xf>
    <xf numFmtId="4" fontId="9" fillId="5" borderId="52" xfId="0" applyNumberFormat="1" applyFont="1" applyFill="1" applyBorder="1" applyAlignment="1">
      <alignment horizontal="center" vertical="center"/>
    </xf>
    <xf numFmtId="0" fontId="4" fillId="0" borderId="52" xfId="1" applyFont="1" applyFill="1" applyBorder="1" applyAlignment="1">
      <alignment horizontal="center"/>
    </xf>
    <xf numFmtId="165" fontId="9" fillId="5" borderId="39" xfId="2" applyNumberFormat="1" applyFont="1" applyFill="1" applyBorder="1" applyAlignment="1">
      <alignment horizontal="center" vertical="center" wrapText="1"/>
    </xf>
    <xf numFmtId="0" fontId="9" fillId="0" borderId="47" xfId="1" applyFont="1" applyFill="1" applyBorder="1" applyAlignment="1">
      <alignment horizontal="left" vertical="center" wrapText="1"/>
    </xf>
    <xf numFmtId="0" fontId="17" fillId="0" borderId="47" xfId="1" applyFont="1" applyFill="1" applyBorder="1" applyAlignment="1">
      <alignment horizontal="center" vertical="center" wrapText="1"/>
    </xf>
    <xf numFmtId="0" fontId="9" fillId="0" borderId="39" xfId="0" applyFont="1" applyFill="1" applyBorder="1" applyAlignment="1">
      <alignment horizontal="center" vertical="center" wrapText="1"/>
    </xf>
    <xf numFmtId="4" fontId="4" fillId="5" borderId="39" xfId="1" applyNumberFormat="1" applyFont="1" applyFill="1" applyBorder="1" applyAlignment="1">
      <alignment horizontal="center" vertical="center"/>
    </xf>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9" fillId="2" borderId="2" xfId="1" applyFont="1" applyFill="1" applyBorder="1" applyAlignment="1">
      <alignment horizontal="center" wrapText="1"/>
    </xf>
    <xf numFmtId="0" fontId="9" fillId="2" borderId="4" xfId="1" applyFont="1" applyFill="1" applyBorder="1" applyAlignment="1">
      <alignment horizontal="center" wrapText="1"/>
    </xf>
    <xf numFmtId="0" fontId="9" fillId="2" borderId="3" xfId="1" applyFont="1" applyFill="1" applyBorder="1" applyAlignment="1">
      <alignment horizontal="center" wrapText="1"/>
    </xf>
    <xf numFmtId="0" fontId="4" fillId="2" borderId="7"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4"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7" xfId="1" applyFont="1" applyFill="1" applyBorder="1" applyAlignment="1">
      <alignment horizontal="center" vertical="top" wrapText="1"/>
    </xf>
    <xf numFmtId="0" fontId="9" fillId="2" borderId="15" xfId="1" applyFont="1" applyFill="1" applyBorder="1" applyAlignment="1">
      <alignment horizontal="center" vertical="top" wrapText="1"/>
    </xf>
    <xf numFmtId="0" fontId="9" fillId="2" borderId="24" xfId="1" applyFont="1" applyFill="1" applyBorder="1" applyAlignment="1">
      <alignment horizontal="center" vertical="top" wrapText="1"/>
    </xf>
    <xf numFmtId="0" fontId="4" fillId="2" borderId="7" xfId="1" applyFont="1" applyFill="1" applyBorder="1" applyAlignment="1">
      <alignment horizontal="center"/>
    </xf>
    <xf numFmtId="0" fontId="4" fillId="2" borderId="24" xfId="1" applyFont="1" applyFill="1" applyBorder="1" applyAlignment="1">
      <alignment horizontal="center"/>
    </xf>
    <xf numFmtId="2" fontId="11" fillId="2" borderId="34" xfId="2" applyNumberFormat="1" applyFont="1" applyFill="1" applyBorder="1" applyAlignment="1">
      <alignment horizontal="center" vertical="center" wrapText="1"/>
    </xf>
    <xf numFmtId="2" fontId="11" fillId="2" borderId="10" xfId="2"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24" xfId="1" applyNumberFormat="1" applyFont="1" applyFill="1" applyBorder="1" applyAlignment="1">
      <alignment horizontal="center" vertical="center" wrapText="1"/>
    </xf>
    <xf numFmtId="0" fontId="9" fillId="0" borderId="2" xfId="1" applyFont="1" applyFill="1" applyBorder="1" applyAlignment="1">
      <alignment horizontal="center" wrapText="1"/>
    </xf>
    <xf numFmtId="0" fontId="9" fillId="0" borderId="4" xfId="1" applyFont="1" applyFill="1" applyBorder="1" applyAlignment="1">
      <alignment horizontal="center" wrapText="1"/>
    </xf>
    <xf numFmtId="0" fontId="9" fillId="0" borderId="3" xfId="1" applyFont="1" applyFill="1" applyBorder="1" applyAlignment="1">
      <alignment horizontal="center" wrapText="1"/>
    </xf>
    <xf numFmtId="0" fontId="4" fillId="2" borderId="0" xfId="1" applyFont="1" applyFill="1" applyAlignment="1">
      <alignment horizontal="left" wrapText="1"/>
    </xf>
    <xf numFmtId="0" fontId="9" fillId="2" borderId="1"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0" xfId="0" applyFont="1" applyFill="1" applyAlignment="1">
      <alignment horizontal="left" vertical="top" wrapText="1"/>
    </xf>
    <xf numFmtId="0" fontId="9" fillId="2" borderId="0" xfId="0" applyFont="1" applyFill="1" applyAlignment="1">
      <alignment horizontal="left" vertical="center" wrapText="1"/>
    </xf>
    <xf numFmtId="49" fontId="9" fillId="2" borderId="35"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0" fontId="9" fillId="0" borderId="59" xfId="1" applyFont="1" applyFill="1" applyBorder="1" applyAlignment="1">
      <alignment horizontal="center" vertical="center" wrapText="1"/>
    </xf>
    <xf numFmtId="0" fontId="9" fillId="0" borderId="58" xfId="1" applyFont="1" applyFill="1" applyBorder="1" applyAlignment="1">
      <alignment horizontal="center" vertical="center" wrapText="1"/>
    </xf>
    <xf numFmtId="0" fontId="0" fillId="0" borderId="58" xfId="0" applyBorder="1" applyAlignment="1">
      <alignment horizontal="center" vertical="center" wrapText="1"/>
    </xf>
    <xf numFmtId="0" fontId="0" fillId="0" borderId="60" xfId="0" applyBorder="1" applyAlignment="1">
      <alignment horizontal="center" vertical="center" wrapText="1"/>
    </xf>
    <xf numFmtId="0" fontId="9" fillId="0" borderId="47" xfId="1" applyFont="1" applyFill="1" applyBorder="1" applyAlignment="1">
      <alignment horizontal="center" vertical="center" wrapText="1"/>
    </xf>
    <xf numFmtId="0" fontId="9" fillId="0" borderId="48" xfId="1" applyFont="1" applyFill="1" applyBorder="1" applyAlignment="1">
      <alignment horizontal="center" vertical="center" wrapText="1"/>
    </xf>
    <xf numFmtId="0" fontId="2" fillId="0" borderId="48" xfId="1"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2" fillId="0" borderId="58" xfId="1" applyBorder="1" applyAlignment="1">
      <alignment horizontal="center" vertical="center" wrapText="1"/>
    </xf>
    <xf numFmtId="0" fontId="4" fillId="0" borderId="47" xfId="1" applyFont="1" applyFill="1" applyBorder="1" applyAlignment="1">
      <alignment horizontal="center" vertical="center"/>
    </xf>
    <xf numFmtId="0" fontId="4" fillId="0" borderId="48" xfId="1" applyFont="1" applyFill="1"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2" fillId="0" borderId="45" xfId="1" applyBorder="1" applyAlignment="1">
      <alignment horizontal="center" vertical="center" wrapText="1"/>
    </xf>
    <xf numFmtId="17" fontId="9" fillId="0" borderId="47" xfId="1" applyNumberFormat="1" applyFont="1" applyFill="1" applyBorder="1" applyAlignment="1">
      <alignment horizontal="center" vertical="center" wrapText="1"/>
    </xf>
    <xf numFmtId="0" fontId="9" fillId="0" borderId="25" xfId="1" applyFont="1" applyFill="1" applyBorder="1" applyAlignment="1">
      <alignment horizontal="center" vertical="top" wrapText="1"/>
    </xf>
    <xf numFmtId="0" fontId="9" fillId="0" borderId="0" xfId="1" applyFont="1" applyFill="1" applyBorder="1" applyAlignment="1">
      <alignment horizontal="center" vertical="top" wrapText="1"/>
    </xf>
    <xf numFmtId="0" fontId="2" fillId="0" borderId="0" xfId="1" applyBorder="1" applyAlignment="1">
      <alignment vertical="top"/>
    </xf>
    <xf numFmtId="0" fontId="0" fillId="0" borderId="0" xfId="0" applyAlignment="1">
      <alignment vertical="top"/>
    </xf>
    <xf numFmtId="49" fontId="9" fillId="0" borderId="47" xfId="1" applyNumberFormat="1" applyFont="1" applyFill="1" applyBorder="1" applyAlignment="1">
      <alignment horizontal="center" vertical="center" wrapText="1"/>
    </xf>
    <xf numFmtId="49" fontId="9" fillId="0" borderId="48" xfId="1" applyNumberFormat="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36" xfId="1" applyFont="1" applyFill="1" applyBorder="1" applyAlignment="1">
      <alignment horizontal="center" wrapText="1"/>
    </xf>
    <xf numFmtId="0" fontId="4" fillId="0" borderId="38" xfId="1" applyFont="1" applyFill="1" applyBorder="1" applyAlignment="1">
      <alignment horizontal="center" wrapText="1"/>
    </xf>
    <xf numFmtId="0" fontId="4" fillId="0" borderId="37"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9" fillId="0" borderId="44" xfId="1" applyFont="1" applyFill="1" applyBorder="1" applyAlignment="1">
      <alignment horizontal="center" wrapText="1"/>
    </xf>
    <xf numFmtId="0" fontId="9" fillId="0" borderId="45" xfId="1" applyFont="1" applyFill="1" applyBorder="1" applyAlignment="1">
      <alignment horizontal="center" wrapText="1"/>
    </xf>
    <xf numFmtId="0" fontId="9" fillId="0" borderId="46" xfId="1" applyFont="1" applyFill="1" applyBorder="1" applyAlignment="1">
      <alignment horizontal="center" wrapText="1"/>
    </xf>
    <xf numFmtId="0" fontId="11" fillId="0" borderId="39" xfId="1" applyFont="1" applyFill="1" applyBorder="1" applyAlignment="1">
      <alignment horizontal="center" wrapText="1"/>
    </xf>
    <xf numFmtId="0" fontId="11" fillId="0" borderId="40" xfId="1" applyFont="1" applyFill="1" applyBorder="1" applyAlignment="1">
      <alignment horizontal="center" wrapText="1"/>
    </xf>
    <xf numFmtId="0" fontId="9" fillId="0" borderId="39" xfId="1" applyFont="1" applyFill="1" applyBorder="1" applyAlignment="1">
      <alignment horizontal="center" vertical="center" wrapText="1"/>
    </xf>
    <xf numFmtId="0" fontId="4" fillId="0" borderId="45" xfId="1" applyFont="1" applyFill="1" applyBorder="1" applyAlignment="1">
      <alignment horizontal="center" vertical="center"/>
    </xf>
    <xf numFmtId="4" fontId="4" fillId="5" borderId="51" xfId="1" applyNumberFormat="1" applyFont="1" applyFill="1" applyBorder="1" applyAlignment="1">
      <alignment horizontal="center"/>
    </xf>
    <xf numFmtId="4" fontId="4" fillId="5" borderId="29" xfId="1" applyNumberFormat="1" applyFont="1" applyFill="1" applyBorder="1" applyAlignment="1">
      <alignment horizontal="center"/>
    </xf>
    <xf numFmtId="0" fontId="4" fillId="0" borderId="51" xfId="1" applyFont="1" applyFill="1" applyBorder="1" applyAlignment="1">
      <alignment horizontal="center" wrapText="1"/>
    </xf>
    <xf numFmtId="0" fontId="4" fillId="0" borderId="52" xfId="1" applyFont="1" applyFill="1" applyBorder="1" applyAlignment="1">
      <alignment horizontal="center" wrapText="1"/>
    </xf>
    <xf numFmtId="4" fontId="7" fillId="5" borderId="51" xfId="1" applyNumberFormat="1" applyFont="1" applyFill="1" applyBorder="1" applyAlignment="1">
      <alignment horizontal="center"/>
    </xf>
    <xf numFmtId="4" fontId="7" fillId="5" borderId="29" xfId="1" applyNumberFormat="1" applyFont="1" applyFill="1" applyBorder="1" applyAlignment="1">
      <alignment horizontal="center"/>
    </xf>
    <xf numFmtId="0" fontId="9" fillId="0" borderId="38" xfId="1" applyFont="1" applyFill="1" applyBorder="1" applyAlignment="1">
      <alignment horizontal="center" wrapText="1"/>
    </xf>
    <xf numFmtId="0" fontId="9" fillId="0" borderId="39" xfId="1" applyFont="1" applyFill="1" applyBorder="1" applyAlignment="1">
      <alignment horizontal="center" wrapText="1"/>
    </xf>
    <xf numFmtId="0" fontId="9" fillId="0" borderId="38" xfId="1" applyFont="1" applyFill="1" applyBorder="1" applyAlignment="1">
      <alignment horizontal="center" vertical="top" wrapText="1"/>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9" fillId="0" borderId="45" xfId="1" applyFont="1" applyFill="1" applyBorder="1" applyAlignment="1">
      <alignment horizontal="center" vertical="center" wrapText="1"/>
    </xf>
    <xf numFmtId="49" fontId="9" fillId="0" borderId="45" xfId="1" applyNumberFormat="1" applyFont="1" applyFill="1" applyBorder="1" applyAlignment="1">
      <alignment horizontal="center" vertical="center" wrapText="1"/>
    </xf>
    <xf numFmtId="2" fontId="9" fillId="5" borderId="51" xfId="2" applyNumberFormat="1" applyFont="1" applyFill="1" applyBorder="1" applyAlignment="1">
      <alignment horizontal="center" vertical="center" wrapText="1"/>
    </xf>
    <xf numFmtId="2" fontId="9" fillId="5" borderId="29" xfId="2" applyNumberFormat="1" applyFont="1" applyFill="1" applyBorder="1" applyAlignment="1">
      <alignment horizontal="center" vertical="center" wrapText="1"/>
    </xf>
    <xf numFmtId="49" fontId="9" fillId="0" borderId="39" xfId="1" applyNumberFormat="1" applyFont="1" applyFill="1" applyBorder="1" applyAlignment="1">
      <alignment horizontal="center" vertical="center" wrapText="1"/>
    </xf>
    <xf numFmtId="4" fontId="4" fillId="0" borderId="51" xfId="1" applyNumberFormat="1" applyFont="1" applyFill="1" applyBorder="1" applyAlignment="1">
      <alignment horizontal="center"/>
    </xf>
    <xf numFmtId="4" fontId="4" fillId="0" borderId="29" xfId="1" applyNumberFormat="1" applyFont="1" applyFill="1" applyBorder="1" applyAlignment="1">
      <alignment horizontal="center"/>
    </xf>
    <xf numFmtId="2" fontId="4" fillId="5" borderId="51" xfId="1" applyNumberFormat="1" applyFont="1" applyFill="1" applyBorder="1" applyAlignment="1">
      <alignment horizontal="center"/>
    </xf>
    <xf numFmtId="2" fontId="4" fillId="5" borderId="29" xfId="1" applyNumberFormat="1" applyFont="1" applyFill="1" applyBorder="1" applyAlignment="1">
      <alignment horizontal="center"/>
    </xf>
    <xf numFmtId="1" fontId="9" fillId="0" borderId="51" xfId="2" applyNumberFormat="1" applyFont="1" applyFill="1" applyBorder="1" applyAlignment="1">
      <alignment horizontal="center" vertical="center" wrapText="1"/>
    </xf>
    <xf numFmtId="1" fontId="9" fillId="0" borderId="29" xfId="2" applyNumberFormat="1" applyFont="1" applyFill="1" applyBorder="1" applyAlignment="1">
      <alignment horizontal="center" vertical="center" wrapText="1"/>
    </xf>
    <xf numFmtId="2" fontId="9" fillId="0" borderId="51" xfId="2" applyNumberFormat="1" applyFont="1" applyFill="1" applyBorder="1" applyAlignment="1">
      <alignment horizontal="center" vertical="center" wrapText="1"/>
    </xf>
    <xf numFmtId="2" fontId="9" fillId="0" borderId="29" xfId="2" applyNumberFormat="1" applyFont="1" applyFill="1" applyBorder="1" applyAlignment="1">
      <alignment horizontal="center" vertical="center" wrapText="1"/>
    </xf>
    <xf numFmtId="4" fontId="9" fillId="5" borderId="51" xfId="1" applyNumberFormat="1" applyFont="1" applyFill="1" applyBorder="1" applyAlignment="1">
      <alignment horizontal="center" vertical="center" wrapText="1"/>
    </xf>
    <xf numFmtId="4" fontId="9" fillId="5" borderId="29" xfId="1" applyNumberFormat="1" applyFont="1" applyFill="1" applyBorder="1" applyAlignment="1">
      <alignment horizontal="center" vertical="center" wrapText="1"/>
    </xf>
    <xf numFmtId="0" fontId="9" fillId="0" borderId="51" xfId="1" applyFont="1" applyFill="1" applyBorder="1" applyAlignment="1">
      <alignment horizontal="center" wrapText="1"/>
    </xf>
    <xf numFmtId="0" fontId="9" fillId="0" borderId="18" xfId="1" applyFont="1" applyFill="1" applyBorder="1" applyAlignment="1">
      <alignment horizontal="center" wrapText="1"/>
    </xf>
    <xf numFmtId="0" fontId="9" fillId="0" borderId="52" xfId="1" applyFont="1" applyFill="1" applyBorder="1" applyAlignment="1">
      <alignment horizontal="center" wrapText="1"/>
    </xf>
    <xf numFmtId="4" fontId="9" fillId="0" borderId="51" xfId="1" applyNumberFormat="1" applyFont="1" applyFill="1" applyBorder="1" applyAlignment="1">
      <alignment horizontal="center" vertical="center" wrapText="1"/>
    </xf>
    <xf numFmtId="4" fontId="9" fillId="0" borderId="29" xfId="1" applyNumberFormat="1" applyFont="1" applyFill="1" applyBorder="1" applyAlignment="1">
      <alignment horizontal="center" vertical="center" wrapText="1"/>
    </xf>
    <xf numFmtId="3" fontId="9" fillId="0" borderId="39" xfId="1" applyNumberFormat="1" applyFont="1" applyFill="1" applyBorder="1" applyAlignment="1">
      <alignment horizontal="center" vertical="center" wrapText="1"/>
    </xf>
    <xf numFmtId="4" fontId="9" fillId="5" borderId="52" xfId="1" applyNumberFormat="1" applyFont="1" applyFill="1" applyBorder="1" applyAlignment="1">
      <alignment horizontal="center" vertical="center" wrapText="1"/>
    </xf>
    <xf numFmtId="49" fontId="9" fillId="0" borderId="42" xfId="1" applyNumberFormat="1" applyFont="1" applyFill="1" applyBorder="1" applyAlignment="1">
      <alignment horizontal="center" vertical="center" wrapText="1"/>
    </xf>
    <xf numFmtId="3" fontId="9" fillId="2" borderId="39" xfId="1" applyNumberFormat="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5" xfId="1" applyFont="1" applyFill="1" applyBorder="1" applyAlignment="1">
      <alignment horizontal="center" vertical="center" wrapText="1"/>
    </xf>
    <xf numFmtId="17" fontId="9" fillId="0" borderId="48" xfId="1" applyNumberFormat="1" applyFont="1" applyFill="1" applyBorder="1" applyAlignment="1">
      <alignment horizontal="center" vertical="center" wrapText="1"/>
    </xf>
    <xf numFmtId="17" fontId="9" fillId="0" borderId="45" xfId="1" applyNumberFormat="1" applyFont="1" applyFill="1" applyBorder="1" applyAlignment="1">
      <alignment horizontal="center" vertical="center" wrapText="1"/>
    </xf>
    <xf numFmtId="165" fontId="9" fillId="5" borderId="51" xfId="2" applyNumberFormat="1" applyFont="1" applyFill="1" applyBorder="1" applyAlignment="1">
      <alignment horizontal="center" vertical="center" wrapText="1"/>
    </xf>
    <xf numFmtId="0" fontId="0" fillId="0" borderId="52" xfId="0" applyBorder="1" applyAlignment="1"/>
    <xf numFmtId="0" fontId="9" fillId="0" borderId="51"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52" xfId="0" applyBorder="1" applyAlignment="1">
      <alignment horizontal="center" vertical="center" wrapText="1"/>
    </xf>
    <xf numFmtId="165" fontId="11" fillId="5" borderId="51" xfId="2" applyNumberFormat="1" applyFont="1" applyFill="1" applyBorder="1" applyAlignment="1">
      <alignment horizontal="center" vertical="center" wrapText="1"/>
    </xf>
    <xf numFmtId="4" fontId="9" fillId="5" borderId="51" xfId="2" applyNumberFormat="1" applyFont="1" applyFill="1" applyBorder="1" applyAlignment="1">
      <alignment horizontal="center" vertical="center" wrapText="1"/>
    </xf>
    <xf numFmtId="0" fontId="4" fillId="0" borderId="63" xfId="1" applyFont="1" applyFill="1" applyBorder="1" applyAlignment="1">
      <alignment horizontal="center" vertical="center" wrapText="1"/>
    </xf>
    <xf numFmtId="0" fontId="6" fillId="0" borderId="30" xfId="1" applyFont="1" applyFill="1" applyBorder="1" applyAlignment="1">
      <alignment horizontal="center" vertical="center"/>
    </xf>
    <xf numFmtId="0" fontId="0" fillId="0" borderId="30" xfId="0" applyBorder="1" applyAlignment="1">
      <alignment horizontal="center" vertical="center"/>
    </xf>
    <xf numFmtId="2" fontId="4" fillId="0" borderId="61" xfId="1" applyNumberFormat="1" applyFont="1" applyFill="1" applyBorder="1" applyAlignment="1">
      <alignment horizontal="center" vertical="center" wrapText="1"/>
    </xf>
    <xf numFmtId="2" fontId="4" fillId="0" borderId="51" xfId="1" applyNumberFormat="1" applyFont="1" applyFill="1" applyBorder="1" applyAlignment="1">
      <alignment horizontal="center" vertical="center" wrapText="1"/>
    </xf>
    <xf numFmtId="0" fontId="9" fillId="0" borderId="50" xfId="1" applyFont="1" applyFill="1" applyBorder="1" applyAlignment="1">
      <alignment horizontal="center" wrapText="1"/>
    </xf>
    <xf numFmtId="0" fontId="9" fillId="0" borderId="53" xfId="1" applyFont="1" applyFill="1" applyBorder="1" applyAlignment="1">
      <alignment horizontal="center" vertical="top" wrapText="1"/>
    </xf>
    <xf numFmtId="0" fontId="9" fillId="0" borderId="54" xfId="1" applyFont="1" applyFill="1" applyBorder="1" applyAlignment="1">
      <alignment horizontal="center" vertical="top" wrapText="1"/>
    </xf>
    <xf numFmtId="0" fontId="9" fillId="0" borderId="55" xfId="1" applyFont="1" applyFill="1" applyBorder="1" applyAlignment="1">
      <alignment horizontal="center" vertical="top" wrapText="1"/>
    </xf>
    <xf numFmtId="0" fontId="15" fillId="0" borderId="47"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5" fillId="0" borderId="45" xfId="1" applyFont="1" applyFill="1" applyBorder="1" applyAlignment="1">
      <alignment horizontal="center" vertical="center" wrapText="1"/>
    </xf>
    <xf numFmtId="49" fontId="15" fillId="0" borderId="47" xfId="1" applyNumberFormat="1" applyFont="1" applyFill="1" applyBorder="1" applyAlignment="1">
      <alignment horizontal="center" vertical="center" wrapText="1"/>
    </xf>
    <xf numFmtId="49" fontId="15" fillId="0" borderId="48" xfId="1" applyNumberFormat="1" applyFont="1" applyFill="1" applyBorder="1" applyAlignment="1">
      <alignment horizontal="center" vertical="center" wrapText="1"/>
    </xf>
    <xf numFmtId="49" fontId="15" fillId="0" borderId="45" xfId="1" applyNumberFormat="1" applyFont="1" applyFill="1" applyBorder="1" applyAlignment="1">
      <alignment horizontal="center" vertical="center" wrapText="1"/>
    </xf>
    <xf numFmtId="0" fontId="0" fillId="0" borderId="45" xfId="0" applyFill="1" applyBorder="1" applyAlignment="1">
      <alignment horizontal="center" vertical="center" wrapText="1"/>
    </xf>
    <xf numFmtId="0" fontId="16" fillId="0" borderId="39" xfId="1" applyFont="1" applyFill="1" applyBorder="1" applyAlignment="1">
      <alignment horizontal="center" wrapText="1"/>
    </xf>
    <xf numFmtId="0" fontId="16" fillId="0" borderId="51" xfId="1" applyFont="1" applyFill="1" applyBorder="1" applyAlignment="1">
      <alignment horizontal="center" wrapText="1"/>
    </xf>
    <xf numFmtId="0" fontId="2" fillId="0" borderId="48" xfId="1" applyFill="1" applyBorder="1" applyAlignment="1">
      <alignment horizontal="center" vertical="center" wrapText="1"/>
    </xf>
    <xf numFmtId="0" fontId="2" fillId="0" borderId="45" xfId="1" applyFill="1" applyBorder="1" applyAlignment="1">
      <alignment horizontal="center" vertical="center" wrapText="1"/>
    </xf>
    <xf numFmtId="0" fontId="2" fillId="0" borderId="47" xfId="1" applyFill="1" applyBorder="1" applyAlignment="1">
      <alignment horizontal="center" vertical="center" wrapText="1"/>
    </xf>
    <xf numFmtId="49" fontId="2" fillId="0" borderId="47" xfId="1" applyNumberFormat="1" applyFill="1" applyBorder="1" applyAlignment="1">
      <alignment horizontal="center" vertical="center" wrapText="1"/>
    </xf>
    <xf numFmtId="49" fontId="2" fillId="0" borderId="48" xfId="1" applyNumberFormat="1" applyFill="1" applyBorder="1" applyAlignment="1">
      <alignment horizontal="center" vertical="center" wrapText="1"/>
    </xf>
    <xf numFmtId="49" fontId="2" fillId="0" borderId="45" xfId="1" applyNumberForma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52"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7" xfId="1" applyFont="1" applyFill="1" applyBorder="1" applyAlignment="1">
      <alignment horizontal="center" vertical="top" wrapText="1"/>
    </xf>
    <xf numFmtId="49" fontId="18" fillId="0" borderId="47" xfId="1" applyNumberFormat="1" applyFont="1" applyFill="1" applyBorder="1" applyAlignment="1">
      <alignment horizontal="center" vertical="center"/>
    </xf>
    <xf numFmtId="164" fontId="9" fillId="5" borderId="51" xfId="2" applyNumberFormat="1" applyFont="1" applyFill="1" applyBorder="1" applyAlignment="1">
      <alignment horizontal="center" vertical="center" wrapText="1"/>
    </xf>
    <xf numFmtId="164" fontId="9" fillId="5" borderId="52" xfId="2" applyNumberFormat="1" applyFont="1" applyFill="1" applyBorder="1" applyAlignment="1">
      <alignment horizontal="center" vertical="center" wrapText="1"/>
    </xf>
    <xf numFmtId="4" fontId="4" fillId="0" borderId="39" xfId="1" applyNumberFormat="1" applyFont="1" applyFill="1" applyBorder="1" applyAlignment="1">
      <alignment horizontal="center" vertical="center"/>
    </xf>
    <xf numFmtId="4" fontId="9" fillId="5" borderId="52" xfId="2" applyNumberFormat="1" applyFont="1" applyFill="1" applyBorder="1" applyAlignment="1">
      <alignment horizontal="center" vertical="center" wrapText="1"/>
    </xf>
    <xf numFmtId="4" fontId="9" fillId="5" borderId="39" xfId="2" applyNumberFormat="1" applyFont="1" applyFill="1" applyBorder="1" applyAlignment="1">
      <alignment horizontal="center" vertical="center" wrapText="1"/>
    </xf>
    <xf numFmtId="4" fontId="4" fillId="5" borderId="51" xfId="1" applyNumberFormat="1" applyFont="1" applyFill="1" applyBorder="1" applyAlignment="1">
      <alignment horizontal="center" vertical="center"/>
    </xf>
    <xf numFmtId="4" fontId="4" fillId="5" borderId="52" xfId="1" applyNumberFormat="1" applyFont="1" applyFill="1" applyBorder="1" applyAlignment="1">
      <alignment horizontal="center" vertical="center"/>
    </xf>
    <xf numFmtId="4" fontId="4" fillId="0" borderId="0" xfId="1" applyNumberFormat="1" applyFont="1" applyFill="1" applyAlignment="1">
      <alignment horizontal="center" vertical="center"/>
    </xf>
    <xf numFmtId="4" fontId="4" fillId="0" borderId="48" xfId="1" applyNumberFormat="1" applyFont="1" applyFill="1" applyBorder="1" applyAlignment="1">
      <alignment horizontal="center" vertical="center"/>
    </xf>
  </cellXfs>
  <cellStyles count="4">
    <cellStyle name="Обычный" xfId="0" builtinId="0"/>
    <cellStyle name="Обычный 2" xfId="1"/>
    <cellStyle name="Обычный 9" xfId="3"/>
    <cellStyle name="Финансовый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359"/>
  <sheetViews>
    <sheetView view="pageBreakPreview" zoomScale="75" zoomScaleNormal="100" zoomScaleSheetLayoutView="75" workbookViewId="0">
      <pane ySplit="5" topLeftCell="A339" activePane="bottomLeft" state="frozen"/>
      <selection activeCell="B1" sqref="B1"/>
      <selection pane="bottomLeft" activeCell="A359" sqref="A359:H359"/>
    </sheetView>
  </sheetViews>
  <sheetFormatPr defaultRowHeight="15" x14ac:dyDescent="0.25"/>
  <cols>
    <col min="1" max="1" width="24.85546875" style="8" customWidth="1"/>
    <col min="2" max="2" width="57.5703125" style="7" customWidth="1"/>
    <col min="3" max="3" width="23.42578125" style="8" customWidth="1"/>
    <col min="4" max="6" width="9.28515625" style="8" bestFit="1" customWidth="1"/>
    <col min="7" max="7" width="12" style="8" bestFit="1" customWidth="1"/>
    <col min="8" max="8" width="14.42578125" style="8" customWidth="1"/>
    <col min="9" max="10" width="11" style="8" bestFit="1" customWidth="1"/>
    <col min="11" max="16384" width="9.140625" style="8"/>
  </cols>
  <sheetData>
    <row r="1" spans="1:8" ht="18.75" x14ac:dyDescent="0.3">
      <c r="A1" s="6" t="s">
        <v>0</v>
      </c>
    </row>
    <row r="2" spans="1:8" ht="20.25" customHeight="1" x14ac:dyDescent="0.3">
      <c r="C2" s="9"/>
      <c r="D2" s="9"/>
      <c r="E2" s="9"/>
      <c r="F2" s="9"/>
      <c r="G2" s="9"/>
    </row>
    <row r="3" spans="1:8" ht="19.5" thickBot="1" x14ac:dyDescent="0.3">
      <c r="B3" s="10" t="s">
        <v>197</v>
      </c>
      <c r="C3" s="11"/>
      <c r="D3" s="11"/>
      <c r="E3" s="11"/>
      <c r="F3" s="11"/>
      <c r="G3" s="284" t="s">
        <v>1</v>
      </c>
      <c r="H3" s="285"/>
    </row>
    <row r="4" spans="1:8" ht="15.75" thickBot="1" x14ac:dyDescent="0.3">
      <c r="A4" s="286" t="s">
        <v>2</v>
      </c>
      <c r="B4" s="288" t="s">
        <v>3</v>
      </c>
      <c r="C4" s="289"/>
      <c r="D4" s="290" t="s">
        <v>4</v>
      </c>
      <c r="E4" s="288" t="s">
        <v>5</v>
      </c>
      <c r="F4" s="292"/>
      <c r="G4" s="293"/>
      <c r="H4" s="290" t="s">
        <v>203</v>
      </c>
    </row>
    <row r="5" spans="1:8" ht="45.75" customHeight="1" thickBot="1" x14ac:dyDescent="0.3">
      <c r="A5" s="287"/>
      <c r="B5" s="12" t="s">
        <v>6</v>
      </c>
      <c r="C5" s="13" t="s">
        <v>7</v>
      </c>
      <c r="D5" s="291"/>
      <c r="E5" s="13" t="s">
        <v>8</v>
      </c>
      <c r="F5" s="12" t="s">
        <v>9</v>
      </c>
      <c r="G5" s="13" t="s">
        <v>10</v>
      </c>
      <c r="H5" s="294"/>
    </row>
    <row r="6" spans="1:8" s="19" customFormat="1" ht="16.5" thickBot="1" x14ac:dyDescent="0.3">
      <c r="A6" s="14">
        <v>1</v>
      </c>
      <c r="B6" s="15">
        <v>2</v>
      </c>
      <c r="C6" s="16">
        <v>3</v>
      </c>
      <c r="D6" s="17">
        <f>C6+1</f>
        <v>4</v>
      </c>
      <c r="E6" s="15">
        <f t="shared" ref="E6:H6" si="0">D6+1</f>
        <v>5</v>
      </c>
      <c r="F6" s="18">
        <f t="shared" si="0"/>
        <v>6</v>
      </c>
      <c r="G6" s="15">
        <f t="shared" si="0"/>
        <v>7</v>
      </c>
      <c r="H6" s="15">
        <f t="shared" si="0"/>
        <v>8</v>
      </c>
    </row>
    <row r="7" spans="1:8" ht="15.75" thickBot="1" x14ac:dyDescent="0.3">
      <c r="A7" s="295" t="s">
        <v>198</v>
      </c>
      <c r="B7" s="296"/>
      <c r="C7" s="296"/>
      <c r="D7" s="296"/>
      <c r="E7" s="296"/>
      <c r="F7" s="296"/>
      <c r="G7" s="296"/>
      <c r="H7" s="297"/>
    </row>
    <row r="8" spans="1:8" ht="12.75" customHeight="1" thickBot="1" x14ac:dyDescent="0.3">
      <c r="A8" s="20"/>
      <c r="B8" s="21"/>
      <c r="C8" s="20"/>
      <c r="D8" s="21"/>
      <c r="E8" s="20"/>
      <c r="F8" s="21"/>
      <c r="G8" s="20"/>
      <c r="H8" s="20"/>
    </row>
    <row r="9" spans="1:8" ht="30" customHeight="1" x14ac:dyDescent="0.25">
      <c r="A9" s="304" t="s">
        <v>81</v>
      </c>
      <c r="B9" s="22" t="s">
        <v>76</v>
      </c>
      <c r="C9" s="23"/>
      <c r="D9" s="24"/>
      <c r="E9" s="23"/>
      <c r="F9" s="25"/>
      <c r="G9" s="23"/>
      <c r="H9" s="26"/>
    </row>
    <row r="10" spans="1:8" x14ac:dyDescent="0.25">
      <c r="A10" s="305"/>
      <c r="B10" s="27" t="s">
        <v>11</v>
      </c>
      <c r="C10" s="28"/>
      <c r="D10" s="29"/>
      <c r="E10" s="28"/>
      <c r="F10" s="30"/>
      <c r="G10" s="28"/>
      <c r="H10" s="31"/>
    </row>
    <row r="11" spans="1:8" ht="18" customHeight="1" x14ac:dyDescent="0.25">
      <c r="A11" s="305"/>
      <c r="B11" s="27" t="s">
        <v>12</v>
      </c>
      <c r="C11" s="32"/>
      <c r="D11" s="33"/>
      <c r="E11" s="32"/>
      <c r="F11" s="33"/>
      <c r="G11" s="32"/>
      <c r="H11" s="32"/>
    </row>
    <row r="12" spans="1:8" ht="15" customHeight="1" thickBot="1" x14ac:dyDescent="0.3">
      <c r="A12" s="305"/>
      <c r="B12" s="34" t="s">
        <v>13</v>
      </c>
      <c r="C12" s="35"/>
      <c r="D12" s="36"/>
      <c r="E12" s="35"/>
      <c r="F12" s="36"/>
      <c r="G12" s="35"/>
      <c r="H12" s="35"/>
    </row>
    <row r="13" spans="1:8" ht="192.75" customHeight="1" thickBot="1" x14ac:dyDescent="0.3">
      <c r="A13" s="305"/>
      <c r="B13" s="136" t="s">
        <v>179</v>
      </c>
      <c r="C13" s="239" t="s">
        <v>181</v>
      </c>
      <c r="D13" s="233" t="s">
        <v>168</v>
      </c>
      <c r="E13" s="234"/>
      <c r="F13" s="235"/>
      <c r="G13" s="236">
        <v>466.1</v>
      </c>
      <c r="H13" s="240"/>
    </row>
    <row r="14" spans="1:8" ht="258" customHeight="1" thickBot="1" x14ac:dyDescent="0.3">
      <c r="A14" s="305"/>
      <c r="B14" s="136" t="s">
        <v>180</v>
      </c>
      <c r="C14" s="241" t="s">
        <v>181</v>
      </c>
      <c r="D14" s="242" t="s">
        <v>178</v>
      </c>
      <c r="E14" s="234"/>
      <c r="F14" s="235"/>
      <c r="G14" s="236">
        <v>466.1</v>
      </c>
      <c r="H14" s="240"/>
    </row>
    <row r="15" spans="1:8" ht="15.75" thickBot="1" x14ac:dyDescent="0.3">
      <c r="A15" s="305"/>
      <c r="B15" s="198" t="s">
        <v>14</v>
      </c>
      <c r="C15" s="231"/>
      <c r="D15" s="232"/>
      <c r="E15" s="38"/>
      <c r="F15" s="39"/>
      <c r="G15" s="40"/>
      <c r="H15" s="41"/>
    </row>
    <row r="16" spans="1:8" ht="29.25" thickBot="1" x14ac:dyDescent="0.3">
      <c r="A16" s="305"/>
      <c r="B16" s="42" t="s">
        <v>16</v>
      </c>
      <c r="C16" s="301">
        <v>0.4</v>
      </c>
      <c r="D16" s="298" t="s">
        <v>15</v>
      </c>
      <c r="E16" s="38"/>
      <c r="F16" s="39"/>
      <c r="G16" s="40"/>
      <c r="H16" s="193">
        <f>H17+H19+H21</f>
        <v>822.81</v>
      </c>
    </row>
    <row r="17" spans="1:8" ht="24" x14ac:dyDescent="0.25">
      <c r="A17" s="305"/>
      <c r="B17" s="43" t="s">
        <v>17</v>
      </c>
      <c r="C17" s="302"/>
      <c r="D17" s="299"/>
      <c r="E17" s="44"/>
      <c r="F17" s="45"/>
      <c r="G17" s="46"/>
      <c r="H17" s="194">
        <v>302.7</v>
      </c>
    </row>
    <row r="18" spans="1:8" ht="24" x14ac:dyDescent="0.25">
      <c r="A18" s="305"/>
      <c r="B18" s="47" t="s">
        <v>18</v>
      </c>
      <c r="C18" s="302"/>
      <c r="D18" s="299"/>
      <c r="E18" s="48"/>
      <c r="F18" s="49"/>
      <c r="G18" s="50"/>
      <c r="H18" s="51"/>
    </row>
    <row r="19" spans="1:8" x14ac:dyDescent="0.25">
      <c r="A19" s="305"/>
      <c r="B19" s="47" t="s">
        <v>19</v>
      </c>
      <c r="C19" s="302"/>
      <c r="D19" s="299"/>
      <c r="E19" s="48"/>
      <c r="F19" s="49"/>
      <c r="G19" s="50"/>
      <c r="H19" s="195">
        <v>162.54</v>
      </c>
    </row>
    <row r="20" spans="1:8" ht="24" x14ac:dyDescent="0.25">
      <c r="A20" s="305"/>
      <c r="B20" s="47" t="s">
        <v>20</v>
      </c>
      <c r="C20" s="302"/>
      <c r="D20" s="299"/>
      <c r="E20" s="48"/>
      <c r="F20" s="49"/>
      <c r="G20" s="50"/>
      <c r="H20" s="51"/>
    </row>
    <row r="21" spans="1:8" ht="24" x14ac:dyDescent="0.25">
      <c r="A21" s="305"/>
      <c r="B21" s="47" t="s">
        <v>21</v>
      </c>
      <c r="C21" s="302"/>
      <c r="D21" s="299"/>
      <c r="E21" s="48"/>
      <c r="F21" s="49"/>
      <c r="G21" s="50"/>
      <c r="H21" s="195">
        <v>357.57</v>
      </c>
    </row>
    <row r="22" spans="1:8" ht="24" x14ac:dyDescent="0.25">
      <c r="A22" s="305"/>
      <c r="B22" s="52" t="s">
        <v>22</v>
      </c>
      <c r="C22" s="302"/>
      <c r="D22" s="299"/>
      <c r="E22" s="48"/>
      <c r="F22" s="49"/>
      <c r="G22" s="50"/>
      <c r="H22" s="1"/>
    </row>
    <row r="23" spans="1:8" x14ac:dyDescent="0.25">
      <c r="A23" s="305"/>
      <c r="B23" s="53" t="s">
        <v>23</v>
      </c>
      <c r="C23" s="302"/>
      <c r="D23" s="299"/>
      <c r="E23" s="48"/>
      <c r="F23" s="49"/>
      <c r="G23" s="50"/>
      <c r="H23" s="1"/>
    </row>
    <row r="24" spans="1:8" x14ac:dyDescent="0.25">
      <c r="A24" s="305"/>
      <c r="B24" s="53" t="s">
        <v>24</v>
      </c>
      <c r="C24" s="302"/>
      <c r="D24" s="299"/>
      <c r="E24" s="48"/>
      <c r="F24" s="49"/>
      <c r="G24" s="50"/>
      <c r="H24" s="1"/>
    </row>
    <row r="25" spans="1:8" x14ac:dyDescent="0.25">
      <c r="A25" s="305"/>
      <c r="B25" s="53" t="s">
        <v>25</v>
      </c>
      <c r="C25" s="302"/>
      <c r="D25" s="299"/>
      <c r="E25" s="48"/>
      <c r="F25" s="49"/>
      <c r="G25" s="50"/>
      <c r="H25" s="1"/>
    </row>
    <row r="26" spans="1:8" x14ac:dyDescent="0.25">
      <c r="A26" s="305"/>
      <c r="B26" s="53" t="s">
        <v>26</v>
      </c>
      <c r="C26" s="302"/>
      <c r="D26" s="299"/>
      <c r="E26" s="48"/>
      <c r="F26" s="49"/>
      <c r="G26" s="50"/>
      <c r="H26" s="1"/>
    </row>
    <row r="27" spans="1:8" ht="36.75" thickBot="1" x14ac:dyDescent="0.3">
      <c r="A27" s="305"/>
      <c r="B27" s="54" t="s">
        <v>27</v>
      </c>
      <c r="C27" s="302"/>
      <c r="D27" s="300"/>
      <c r="E27" s="48"/>
      <c r="F27" s="49"/>
      <c r="G27" s="50"/>
      <c r="H27" s="1"/>
    </row>
    <row r="28" spans="1:8" ht="15.75" thickBot="1" x14ac:dyDescent="0.3">
      <c r="A28" s="305"/>
      <c r="B28" s="42" t="s">
        <v>28</v>
      </c>
      <c r="C28" s="302"/>
      <c r="D28" s="298" t="s">
        <v>15</v>
      </c>
      <c r="E28" s="38"/>
      <c r="F28" s="39"/>
      <c r="G28" s="55"/>
      <c r="H28" s="193">
        <f>H29+H31+H33</f>
        <v>155.21</v>
      </c>
    </row>
    <row r="29" spans="1:8" ht="24" x14ac:dyDescent="0.25">
      <c r="A29" s="305"/>
      <c r="B29" s="43" t="s">
        <v>17</v>
      </c>
      <c r="C29" s="302"/>
      <c r="D29" s="299"/>
      <c r="E29" s="48"/>
      <c r="F29" s="49"/>
      <c r="G29" s="50"/>
      <c r="H29" s="196">
        <v>57.1</v>
      </c>
    </row>
    <row r="30" spans="1:8" ht="24" x14ac:dyDescent="0.25">
      <c r="A30" s="305"/>
      <c r="B30" s="47" t="s">
        <v>18</v>
      </c>
      <c r="C30" s="302"/>
      <c r="D30" s="299"/>
      <c r="E30" s="48"/>
      <c r="F30" s="49"/>
      <c r="G30" s="50"/>
      <c r="H30" s="1"/>
    </row>
    <row r="31" spans="1:8" x14ac:dyDescent="0.25">
      <c r="A31" s="305"/>
      <c r="B31" s="47" t="s">
        <v>19</v>
      </c>
      <c r="C31" s="302"/>
      <c r="D31" s="299"/>
      <c r="E31" s="48"/>
      <c r="F31" s="49"/>
      <c r="G31" s="50"/>
      <c r="H31" s="196">
        <v>30.66</v>
      </c>
    </row>
    <row r="32" spans="1:8" ht="24" x14ac:dyDescent="0.25">
      <c r="A32" s="305"/>
      <c r="B32" s="47" t="s">
        <v>20</v>
      </c>
      <c r="C32" s="302"/>
      <c r="D32" s="299"/>
      <c r="E32" s="48"/>
      <c r="F32" s="49"/>
      <c r="G32" s="50"/>
      <c r="H32" s="1"/>
    </row>
    <row r="33" spans="1:8" ht="24" x14ac:dyDescent="0.25">
      <c r="A33" s="305"/>
      <c r="B33" s="47" t="s">
        <v>21</v>
      </c>
      <c r="C33" s="302"/>
      <c r="D33" s="299"/>
      <c r="E33" s="48"/>
      <c r="F33" s="49"/>
      <c r="G33" s="50"/>
      <c r="H33" s="196">
        <v>67.45</v>
      </c>
    </row>
    <row r="34" spans="1:8" ht="24" x14ac:dyDescent="0.25">
      <c r="A34" s="305"/>
      <c r="B34" s="52" t="s">
        <v>22</v>
      </c>
      <c r="C34" s="302"/>
      <c r="D34" s="299"/>
      <c r="E34" s="48"/>
      <c r="F34" s="49"/>
      <c r="G34" s="50"/>
      <c r="H34" s="1"/>
    </row>
    <row r="35" spans="1:8" x14ac:dyDescent="0.25">
      <c r="A35" s="305"/>
      <c r="B35" s="53" t="s">
        <v>29</v>
      </c>
      <c r="C35" s="302"/>
      <c r="D35" s="299"/>
      <c r="E35" s="48"/>
      <c r="F35" s="49"/>
      <c r="G35" s="50"/>
      <c r="H35" s="1"/>
    </row>
    <row r="36" spans="1:8" x14ac:dyDescent="0.25">
      <c r="A36" s="305"/>
      <c r="B36" s="53" t="s">
        <v>30</v>
      </c>
      <c r="C36" s="302"/>
      <c r="D36" s="299"/>
      <c r="E36" s="48"/>
      <c r="F36" s="49"/>
      <c r="G36" s="50"/>
      <c r="H36" s="1"/>
    </row>
    <row r="37" spans="1:8" x14ac:dyDescent="0.25">
      <c r="A37" s="305"/>
      <c r="B37" s="53" t="s">
        <v>25</v>
      </c>
      <c r="C37" s="302"/>
      <c r="D37" s="299"/>
      <c r="E37" s="48"/>
      <c r="F37" s="49"/>
      <c r="G37" s="50"/>
      <c r="H37" s="1"/>
    </row>
    <row r="38" spans="1:8" x14ac:dyDescent="0.25">
      <c r="A38" s="305"/>
      <c r="B38" s="53" t="s">
        <v>26</v>
      </c>
      <c r="C38" s="302"/>
      <c r="D38" s="299"/>
      <c r="E38" s="48"/>
      <c r="F38" s="49"/>
      <c r="G38" s="50"/>
      <c r="H38" s="1"/>
    </row>
    <row r="39" spans="1:8" ht="36.75" thickBot="1" x14ac:dyDescent="0.3">
      <c r="A39" s="305"/>
      <c r="B39" s="54" t="s">
        <v>27</v>
      </c>
      <c r="C39" s="302"/>
      <c r="D39" s="300"/>
      <c r="E39" s="48"/>
      <c r="F39" s="49"/>
      <c r="G39" s="50"/>
      <c r="H39" s="1"/>
    </row>
    <row r="40" spans="1:8" ht="15.75" thickBot="1" x14ac:dyDescent="0.3">
      <c r="A40" s="305"/>
      <c r="B40" s="42" t="s">
        <v>61</v>
      </c>
      <c r="C40" s="302"/>
      <c r="D40" s="298" t="s">
        <v>15</v>
      </c>
      <c r="E40" s="38"/>
      <c r="F40" s="39"/>
      <c r="G40" s="55"/>
      <c r="H40" s="193">
        <f>H41+H43+H44+H45</f>
        <v>31.18</v>
      </c>
    </row>
    <row r="41" spans="1:8" ht="24" x14ac:dyDescent="0.25">
      <c r="A41" s="305"/>
      <c r="B41" s="43" t="s">
        <v>17</v>
      </c>
      <c r="C41" s="302"/>
      <c r="D41" s="299"/>
      <c r="E41" s="48"/>
      <c r="F41" s="49"/>
      <c r="G41" s="50"/>
      <c r="H41" s="196">
        <v>10.65</v>
      </c>
    </row>
    <row r="42" spans="1:8" ht="24" x14ac:dyDescent="0.25">
      <c r="A42" s="305"/>
      <c r="B42" s="47" t="s">
        <v>18</v>
      </c>
      <c r="C42" s="302"/>
      <c r="D42" s="299"/>
      <c r="E42" s="48"/>
      <c r="F42" s="49"/>
      <c r="G42" s="50"/>
      <c r="H42" s="1"/>
    </row>
    <row r="43" spans="1:8" x14ac:dyDescent="0.25">
      <c r="A43" s="305"/>
      <c r="B43" s="47" t="s">
        <v>19</v>
      </c>
      <c r="C43" s="302"/>
      <c r="D43" s="299"/>
      <c r="E43" s="48"/>
      <c r="F43" s="49"/>
      <c r="G43" s="50"/>
      <c r="H43" s="196">
        <v>5.47</v>
      </c>
    </row>
    <row r="44" spans="1:8" ht="24" x14ac:dyDescent="0.25">
      <c r="A44" s="305"/>
      <c r="B44" s="47" t="s">
        <v>20</v>
      </c>
      <c r="C44" s="302"/>
      <c r="D44" s="299"/>
      <c r="E44" s="48"/>
      <c r="F44" s="49"/>
      <c r="G44" s="50"/>
      <c r="H44" s="196">
        <v>3.03</v>
      </c>
    </row>
    <row r="45" spans="1:8" ht="24" x14ac:dyDescent="0.25">
      <c r="A45" s="305"/>
      <c r="B45" s="47" t="s">
        <v>21</v>
      </c>
      <c r="C45" s="302"/>
      <c r="D45" s="299"/>
      <c r="E45" s="48"/>
      <c r="F45" s="49"/>
      <c r="G45" s="50"/>
      <c r="H45" s="196">
        <v>12.03</v>
      </c>
    </row>
    <row r="46" spans="1:8" ht="24" x14ac:dyDescent="0.25">
      <c r="A46" s="305"/>
      <c r="B46" s="52" t="s">
        <v>22</v>
      </c>
      <c r="C46" s="302"/>
      <c r="D46" s="299"/>
      <c r="E46" s="48"/>
      <c r="F46" s="49"/>
      <c r="G46" s="50"/>
      <c r="H46" s="1"/>
    </row>
    <row r="47" spans="1:8" x14ac:dyDescent="0.25">
      <c r="A47" s="305"/>
      <c r="B47" s="53" t="s">
        <v>29</v>
      </c>
      <c r="C47" s="302"/>
      <c r="D47" s="299"/>
      <c r="E47" s="48"/>
      <c r="F47" s="49"/>
      <c r="G47" s="50"/>
      <c r="H47" s="1"/>
    </row>
    <row r="48" spans="1:8" x14ac:dyDescent="0.25">
      <c r="A48" s="305"/>
      <c r="B48" s="53" t="s">
        <v>30</v>
      </c>
      <c r="C48" s="302"/>
      <c r="D48" s="299"/>
      <c r="E48" s="48"/>
      <c r="F48" s="49"/>
      <c r="G48" s="50"/>
      <c r="H48" s="1"/>
    </row>
    <row r="49" spans="1:8" x14ac:dyDescent="0.25">
      <c r="A49" s="305"/>
      <c r="B49" s="53" t="s">
        <v>25</v>
      </c>
      <c r="C49" s="302"/>
      <c r="D49" s="299"/>
      <c r="E49" s="48"/>
      <c r="F49" s="49"/>
      <c r="G49" s="50"/>
      <c r="H49" s="1"/>
    </row>
    <row r="50" spans="1:8" x14ac:dyDescent="0.25">
      <c r="A50" s="305"/>
      <c r="B50" s="53" t="s">
        <v>26</v>
      </c>
      <c r="C50" s="302"/>
      <c r="D50" s="299"/>
      <c r="E50" s="48"/>
      <c r="F50" s="49"/>
      <c r="G50" s="50"/>
      <c r="H50" s="1"/>
    </row>
    <row r="51" spans="1:8" ht="36.75" thickBot="1" x14ac:dyDescent="0.3">
      <c r="A51" s="305"/>
      <c r="B51" s="56" t="s">
        <v>27</v>
      </c>
      <c r="C51" s="302"/>
      <c r="D51" s="300"/>
      <c r="E51" s="57"/>
      <c r="F51" s="58"/>
      <c r="G51" s="59"/>
      <c r="H51" s="2"/>
    </row>
    <row r="52" spans="1:8" ht="15.75" thickBot="1" x14ac:dyDescent="0.3">
      <c r="A52" s="305"/>
      <c r="B52" s="42" t="s">
        <v>62</v>
      </c>
      <c r="C52" s="302"/>
      <c r="D52" s="298" t="s">
        <v>15</v>
      </c>
      <c r="E52" s="38"/>
      <c r="F52" s="39"/>
      <c r="G52" s="55"/>
      <c r="H52" s="193">
        <f>H53+H55+H56+H57</f>
        <v>15.741000000000001</v>
      </c>
    </row>
    <row r="53" spans="1:8" ht="24" x14ac:dyDescent="0.25">
      <c r="A53" s="305"/>
      <c r="B53" s="43" t="s">
        <v>17</v>
      </c>
      <c r="C53" s="302"/>
      <c r="D53" s="299"/>
      <c r="E53" s="48"/>
      <c r="F53" s="49"/>
      <c r="G53" s="50"/>
      <c r="H53" s="196">
        <v>6.4450000000000003</v>
      </c>
    </row>
    <row r="54" spans="1:8" ht="24" x14ac:dyDescent="0.25">
      <c r="A54" s="305"/>
      <c r="B54" s="47" t="s">
        <v>18</v>
      </c>
      <c r="C54" s="302"/>
      <c r="D54" s="299"/>
      <c r="E54" s="48"/>
      <c r="F54" s="49"/>
      <c r="G54" s="50"/>
      <c r="H54" s="1"/>
    </row>
    <row r="55" spans="1:8" x14ac:dyDescent="0.25">
      <c r="A55" s="305"/>
      <c r="B55" s="47" t="s">
        <v>19</v>
      </c>
      <c r="C55" s="302"/>
      <c r="D55" s="299"/>
      <c r="E55" s="48"/>
      <c r="F55" s="49"/>
      <c r="G55" s="50"/>
      <c r="H55" s="196">
        <v>2.1560000000000001</v>
      </c>
    </row>
    <row r="56" spans="1:8" ht="24" x14ac:dyDescent="0.25">
      <c r="A56" s="305"/>
      <c r="B56" s="47" t="s">
        <v>20</v>
      </c>
      <c r="C56" s="302"/>
      <c r="D56" s="299"/>
      <c r="E56" s="48"/>
      <c r="F56" s="49"/>
      <c r="G56" s="50"/>
      <c r="H56" s="196">
        <v>2.39</v>
      </c>
    </row>
    <row r="57" spans="1:8" ht="24" x14ac:dyDescent="0.25">
      <c r="A57" s="305"/>
      <c r="B57" s="47" t="s">
        <v>21</v>
      </c>
      <c r="C57" s="302"/>
      <c r="D57" s="299"/>
      <c r="E57" s="48"/>
      <c r="F57" s="49"/>
      <c r="G57" s="50"/>
      <c r="H57" s="196">
        <v>4.75</v>
      </c>
    </row>
    <row r="58" spans="1:8" ht="24" x14ac:dyDescent="0.25">
      <c r="A58" s="305"/>
      <c r="B58" s="52" t="s">
        <v>22</v>
      </c>
      <c r="C58" s="302"/>
      <c r="D58" s="299"/>
      <c r="E58" s="48"/>
      <c r="F58" s="49"/>
      <c r="G58" s="50"/>
      <c r="H58" s="1"/>
    </row>
    <row r="59" spans="1:8" x14ac:dyDescent="0.25">
      <c r="A59" s="305"/>
      <c r="B59" s="53" t="s">
        <v>29</v>
      </c>
      <c r="C59" s="302"/>
      <c r="D59" s="299"/>
      <c r="E59" s="48"/>
      <c r="F59" s="49"/>
      <c r="G59" s="50"/>
      <c r="H59" s="1"/>
    </row>
    <row r="60" spans="1:8" x14ac:dyDescent="0.25">
      <c r="A60" s="305"/>
      <c r="B60" s="53" t="s">
        <v>30</v>
      </c>
      <c r="C60" s="302"/>
      <c r="D60" s="299"/>
      <c r="E60" s="48"/>
      <c r="F60" s="49"/>
      <c r="G60" s="50"/>
      <c r="H60" s="1"/>
    </row>
    <row r="61" spans="1:8" x14ac:dyDescent="0.25">
      <c r="A61" s="305"/>
      <c r="B61" s="53" t="s">
        <v>25</v>
      </c>
      <c r="C61" s="302"/>
      <c r="D61" s="299"/>
      <c r="E61" s="48"/>
      <c r="F61" s="49"/>
      <c r="G61" s="50"/>
      <c r="H61" s="1"/>
    </row>
    <row r="62" spans="1:8" x14ac:dyDescent="0.25">
      <c r="A62" s="305"/>
      <c r="B62" s="53" t="s">
        <v>26</v>
      </c>
      <c r="C62" s="302"/>
      <c r="D62" s="299"/>
      <c r="E62" s="48"/>
      <c r="F62" s="49"/>
      <c r="G62" s="50"/>
      <c r="H62" s="1"/>
    </row>
    <row r="63" spans="1:8" ht="36.75" thickBot="1" x14ac:dyDescent="0.3">
      <c r="A63" s="305"/>
      <c r="B63" s="56" t="s">
        <v>27</v>
      </c>
      <c r="C63" s="303"/>
      <c r="D63" s="300"/>
      <c r="E63" s="57"/>
      <c r="F63" s="58"/>
      <c r="G63" s="59"/>
      <c r="H63" s="2"/>
    </row>
    <row r="64" spans="1:8" ht="15.75" thickBot="1" x14ac:dyDescent="0.3">
      <c r="A64" s="305"/>
      <c r="B64" s="198" t="s">
        <v>14</v>
      </c>
      <c r="C64" s="311" t="s">
        <v>31</v>
      </c>
      <c r="D64" s="298" t="s">
        <v>15</v>
      </c>
      <c r="E64" s="38"/>
      <c r="F64" s="39"/>
      <c r="G64" s="55"/>
      <c r="H64" s="41"/>
    </row>
    <row r="65" spans="1:8" ht="29.25" thickBot="1" x14ac:dyDescent="0.3">
      <c r="A65" s="305"/>
      <c r="B65" s="42" t="s">
        <v>16</v>
      </c>
      <c r="C65" s="312"/>
      <c r="D65" s="299"/>
      <c r="E65" s="38"/>
      <c r="F65" s="39"/>
      <c r="G65" s="55"/>
      <c r="H65" s="193">
        <f>H66+H68+H70</f>
        <v>822.81</v>
      </c>
    </row>
    <row r="66" spans="1:8" ht="24" x14ac:dyDescent="0.25">
      <c r="A66" s="305"/>
      <c r="B66" s="43" t="s">
        <v>17</v>
      </c>
      <c r="C66" s="312"/>
      <c r="D66" s="299"/>
      <c r="E66" s="44"/>
      <c r="F66" s="45"/>
      <c r="G66" s="60"/>
      <c r="H66" s="194">
        <v>302.7</v>
      </c>
    </row>
    <row r="67" spans="1:8" ht="24" x14ac:dyDescent="0.25">
      <c r="A67" s="305"/>
      <c r="B67" s="47" t="s">
        <v>18</v>
      </c>
      <c r="C67" s="312"/>
      <c r="D67" s="299"/>
      <c r="E67" s="48"/>
      <c r="F67" s="49"/>
      <c r="G67" s="61"/>
      <c r="H67" s="51"/>
    </row>
    <row r="68" spans="1:8" x14ac:dyDescent="0.25">
      <c r="A68" s="305"/>
      <c r="B68" s="47" t="s">
        <v>19</v>
      </c>
      <c r="C68" s="312"/>
      <c r="D68" s="299"/>
      <c r="E68" s="48"/>
      <c r="F68" s="49"/>
      <c r="G68" s="61"/>
      <c r="H68" s="195">
        <v>162.54</v>
      </c>
    </row>
    <row r="69" spans="1:8" ht="24" x14ac:dyDescent="0.25">
      <c r="A69" s="305"/>
      <c r="B69" s="47" t="s">
        <v>20</v>
      </c>
      <c r="C69" s="312"/>
      <c r="D69" s="299"/>
      <c r="E69" s="48"/>
      <c r="F69" s="49"/>
      <c r="G69" s="61"/>
      <c r="H69" s="51"/>
    </row>
    <row r="70" spans="1:8" ht="24" x14ac:dyDescent="0.25">
      <c r="A70" s="305"/>
      <c r="B70" s="47" t="s">
        <v>21</v>
      </c>
      <c r="C70" s="312"/>
      <c r="D70" s="299"/>
      <c r="E70" s="48"/>
      <c r="F70" s="49"/>
      <c r="G70" s="61"/>
      <c r="H70" s="195">
        <v>357.57</v>
      </c>
    </row>
    <row r="71" spans="1:8" ht="24" x14ac:dyDescent="0.25">
      <c r="A71" s="305"/>
      <c r="B71" s="52" t="s">
        <v>22</v>
      </c>
      <c r="C71" s="312"/>
      <c r="D71" s="299"/>
      <c r="E71" s="48"/>
      <c r="F71" s="49"/>
      <c r="G71" s="61"/>
      <c r="H71" s="1"/>
    </row>
    <row r="72" spans="1:8" x14ac:dyDescent="0.25">
      <c r="A72" s="305"/>
      <c r="B72" s="53" t="s">
        <v>23</v>
      </c>
      <c r="C72" s="312"/>
      <c r="D72" s="299"/>
      <c r="E72" s="48"/>
      <c r="F72" s="49"/>
      <c r="G72" s="61"/>
      <c r="H72" s="1"/>
    </row>
    <row r="73" spans="1:8" x14ac:dyDescent="0.25">
      <c r="A73" s="305"/>
      <c r="B73" s="53" t="s">
        <v>24</v>
      </c>
      <c r="C73" s="312"/>
      <c r="D73" s="299"/>
      <c r="E73" s="48"/>
      <c r="F73" s="49"/>
      <c r="G73" s="61"/>
      <c r="H73" s="1"/>
    </row>
    <row r="74" spans="1:8" x14ac:dyDescent="0.25">
      <c r="A74" s="305"/>
      <c r="B74" s="53" t="s">
        <v>25</v>
      </c>
      <c r="C74" s="312"/>
      <c r="D74" s="299"/>
      <c r="E74" s="48"/>
      <c r="F74" s="49"/>
      <c r="G74" s="61"/>
      <c r="H74" s="1"/>
    </row>
    <row r="75" spans="1:8" x14ac:dyDescent="0.25">
      <c r="A75" s="305"/>
      <c r="B75" s="53" t="s">
        <v>26</v>
      </c>
      <c r="C75" s="312"/>
      <c r="D75" s="299"/>
      <c r="E75" s="48"/>
      <c r="F75" s="49"/>
      <c r="G75" s="61"/>
      <c r="H75" s="1"/>
    </row>
    <row r="76" spans="1:8" ht="36.75" thickBot="1" x14ac:dyDescent="0.3">
      <c r="A76" s="305"/>
      <c r="B76" s="54" t="s">
        <v>27</v>
      </c>
      <c r="C76" s="312"/>
      <c r="D76" s="300"/>
      <c r="E76" s="62"/>
      <c r="F76" s="63"/>
      <c r="G76" s="64"/>
      <c r="H76" s="65"/>
    </row>
    <row r="77" spans="1:8" ht="15.75" thickBot="1" x14ac:dyDescent="0.3">
      <c r="A77" s="305"/>
      <c r="B77" s="42" t="s">
        <v>28</v>
      </c>
      <c r="C77" s="312"/>
      <c r="D77" s="298" t="s">
        <v>15</v>
      </c>
      <c r="E77" s="38"/>
      <c r="F77" s="39"/>
      <c r="G77" s="55"/>
      <c r="H77" s="193">
        <f>H78+H80+H82</f>
        <v>131.85300000000001</v>
      </c>
    </row>
    <row r="78" spans="1:8" ht="24" x14ac:dyDescent="0.25">
      <c r="A78" s="305"/>
      <c r="B78" s="43" t="s">
        <v>17</v>
      </c>
      <c r="C78" s="312"/>
      <c r="D78" s="299"/>
      <c r="E78" s="44"/>
      <c r="F78" s="45"/>
      <c r="G78" s="60"/>
      <c r="H78" s="197">
        <v>48.508000000000003</v>
      </c>
    </row>
    <row r="79" spans="1:8" ht="24" x14ac:dyDescent="0.25">
      <c r="A79" s="305"/>
      <c r="B79" s="47" t="s">
        <v>18</v>
      </c>
      <c r="C79" s="312"/>
      <c r="D79" s="299"/>
      <c r="E79" s="48"/>
      <c r="F79" s="49"/>
      <c r="G79" s="61"/>
      <c r="H79" s="1"/>
    </row>
    <row r="80" spans="1:8" x14ac:dyDescent="0.25">
      <c r="A80" s="305"/>
      <c r="B80" s="47" t="s">
        <v>19</v>
      </c>
      <c r="C80" s="312"/>
      <c r="D80" s="299"/>
      <c r="E80" s="48"/>
      <c r="F80" s="49"/>
      <c r="G80" s="61"/>
      <c r="H80" s="196">
        <v>26.045000000000002</v>
      </c>
    </row>
    <row r="81" spans="1:8" ht="24" x14ac:dyDescent="0.25">
      <c r="A81" s="305"/>
      <c r="B81" s="47" t="s">
        <v>20</v>
      </c>
      <c r="C81" s="312"/>
      <c r="D81" s="299"/>
      <c r="E81" s="48"/>
      <c r="F81" s="49"/>
      <c r="G81" s="61"/>
      <c r="H81" s="1"/>
    </row>
    <row r="82" spans="1:8" ht="24" x14ac:dyDescent="0.25">
      <c r="A82" s="305"/>
      <c r="B82" s="47" t="s">
        <v>21</v>
      </c>
      <c r="C82" s="312"/>
      <c r="D82" s="299"/>
      <c r="E82" s="48"/>
      <c r="F82" s="49"/>
      <c r="G82" s="61"/>
      <c r="H82" s="196">
        <v>57.3</v>
      </c>
    </row>
    <row r="83" spans="1:8" ht="24" x14ac:dyDescent="0.25">
      <c r="A83" s="305"/>
      <c r="B83" s="52" t="s">
        <v>22</v>
      </c>
      <c r="C83" s="312"/>
      <c r="D83" s="299"/>
      <c r="E83" s="48"/>
      <c r="F83" s="49"/>
      <c r="G83" s="61"/>
      <c r="H83" s="1"/>
    </row>
    <row r="84" spans="1:8" x14ac:dyDescent="0.25">
      <c r="A84" s="305"/>
      <c r="B84" s="53" t="s">
        <v>29</v>
      </c>
      <c r="C84" s="312"/>
      <c r="D84" s="299"/>
      <c r="E84" s="48"/>
      <c r="F84" s="49"/>
      <c r="G84" s="61"/>
      <c r="H84" s="1"/>
    </row>
    <row r="85" spans="1:8" x14ac:dyDescent="0.25">
      <c r="A85" s="305"/>
      <c r="B85" s="53" t="s">
        <v>30</v>
      </c>
      <c r="C85" s="312"/>
      <c r="D85" s="299"/>
      <c r="E85" s="48"/>
      <c r="F85" s="49"/>
      <c r="G85" s="61"/>
      <c r="H85" s="1"/>
    </row>
    <row r="86" spans="1:8" x14ac:dyDescent="0.25">
      <c r="A86" s="305"/>
      <c r="B86" s="53" t="s">
        <v>25</v>
      </c>
      <c r="C86" s="312"/>
      <c r="D86" s="299"/>
      <c r="E86" s="48"/>
      <c r="F86" s="49"/>
      <c r="G86" s="61"/>
      <c r="H86" s="1"/>
    </row>
    <row r="87" spans="1:8" x14ac:dyDescent="0.25">
      <c r="A87" s="305"/>
      <c r="B87" s="53" t="s">
        <v>26</v>
      </c>
      <c r="C87" s="312"/>
      <c r="D87" s="299"/>
      <c r="E87" s="48"/>
      <c r="F87" s="49"/>
      <c r="G87" s="61"/>
      <c r="H87" s="1"/>
    </row>
    <row r="88" spans="1:8" ht="36.75" thickBot="1" x14ac:dyDescent="0.3">
      <c r="A88" s="305"/>
      <c r="B88" s="54" t="s">
        <v>27</v>
      </c>
      <c r="C88" s="312"/>
      <c r="D88" s="300"/>
      <c r="E88" s="48"/>
      <c r="F88" s="49"/>
      <c r="G88" s="61"/>
      <c r="H88" s="1"/>
    </row>
    <row r="89" spans="1:8" ht="15.75" thickBot="1" x14ac:dyDescent="0.3">
      <c r="A89" s="305"/>
      <c r="B89" s="42" t="s">
        <v>61</v>
      </c>
      <c r="C89" s="312"/>
      <c r="D89" s="298" t="s">
        <v>15</v>
      </c>
      <c r="E89" s="38"/>
      <c r="F89" s="39"/>
      <c r="G89" s="55"/>
      <c r="H89" s="193">
        <f>H90+H92+H93+H94</f>
        <v>26.5</v>
      </c>
    </row>
    <row r="90" spans="1:8" ht="24" x14ac:dyDescent="0.25">
      <c r="A90" s="305"/>
      <c r="B90" s="43" t="s">
        <v>17</v>
      </c>
      <c r="C90" s="312"/>
      <c r="D90" s="299"/>
      <c r="E90" s="48"/>
      <c r="F90" s="49"/>
      <c r="G90" s="61"/>
      <c r="H90" s="196">
        <v>9.0500000000000007</v>
      </c>
    </row>
    <row r="91" spans="1:8" ht="24" x14ac:dyDescent="0.25">
      <c r="A91" s="305"/>
      <c r="B91" s="47" t="s">
        <v>18</v>
      </c>
      <c r="C91" s="312"/>
      <c r="D91" s="299"/>
      <c r="E91" s="48"/>
      <c r="F91" s="49"/>
      <c r="G91" s="61"/>
      <c r="H91" s="1"/>
    </row>
    <row r="92" spans="1:8" x14ac:dyDescent="0.25">
      <c r="A92" s="305"/>
      <c r="B92" s="47" t="s">
        <v>19</v>
      </c>
      <c r="C92" s="312"/>
      <c r="D92" s="299"/>
      <c r="E92" s="48"/>
      <c r="F92" s="49"/>
      <c r="G92" s="61"/>
      <c r="H92" s="196">
        <v>4.6500000000000004</v>
      </c>
    </row>
    <row r="93" spans="1:8" ht="24" x14ac:dyDescent="0.25">
      <c r="A93" s="305"/>
      <c r="B93" s="47" t="s">
        <v>20</v>
      </c>
      <c r="C93" s="312"/>
      <c r="D93" s="299"/>
      <c r="E93" s="48"/>
      <c r="F93" s="49"/>
      <c r="G93" s="61"/>
      <c r="H93" s="196">
        <v>2.57</v>
      </c>
    </row>
    <row r="94" spans="1:8" ht="24" x14ac:dyDescent="0.25">
      <c r="A94" s="305"/>
      <c r="B94" s="47" t="s">
        <v>21</v>
      </c>
      <c r="C94" s="312"/>
      <c r="D94" s="299"/>
      <c r="E94" s="48"/>
      <c r="F94" s="49"/>
      <c r="G94" s="61"/>
      <c r="H94" s="196">
        <v>10.23</v>
      </c>
    </row>
    <row r="95" spans="1:8" ht="24" x14ac:dyDescent="0.25">
      <c r="A95" s="305"/>
      <c r="B95" s="52" t="s">
        <v>22</v>
      </c>
      <c r="C95" s="312"/>
      <c r="D95" s="299"/>
      <c r="E95" s="48"/>
      <c r="F95" s="49"/>
      <c r="G95" s="61"/>
      <c r="H95" s="1"/>
    </row>
    <row r="96" spans="1:8" x14ac:dyDescent="0.25">
      <c r="A96" s="305"/>
      <c r="B96" s="53" t="s">
        <v>29</v>
      </c>
      <c r="C96" s="312"/>
      <c r="D96" s="299"/>
      <c r="E96" s="48"/>
      <c r="F96" s="49"/>
      <c r="G96" s="61"/>
      <c r="H96" s="1"/>
    </row>
    <row r="97" spans="1:8" x14ac:dyDescent="0.25">
      <c r="A97" s="305"/>
      <c r="B97" s="53" t="s">
        <v>30</v>
      </c>
      <c r="C97" s="312"/>
      <c r="D97" s="299"/>
      <c r="E97" s="48"/>
      <c r="F97" s="49"/>
      <c r="G97" s="61"/>
      <c r="H97" s="1"/>
    </row>
    <row r="98" spans="1:8" x14ac:dyDescent="0.25">
      <c r="A98" s="305"/>
      <c r="B98" s="53" t="s">
        <v>25</v>
      </c>
      <c r="C98" s="312"/>
      <c r="D98" s="299"/>
      <c r="E98" s="48"/>
      <c r="F98" s="49"/>
      <c r="G98" s="61"/>
      <c r="H98" s="1"/>
    </row>
    <row r="99" spans="1:8" x14ac:dyDescent="0.25">
      <c r="A99" s="305"/>
      <c r="B99" s="53" t="s">
        <v>26</v>
      </c>
      <c r="C99" s="312"/>
      <c r="D99" s="299"/>
      <c r="E99" s="48"/>
      <c r="F99" s="49"/>
      <c r="G99" s="61"/>
      <c r="H99" s="1"/>
    </row>
    <row r="100" spans="1:8" ht="36.75" thickBot="1" x14ac:dyDescent="0.3">
      <c r="A100" s="305"/>
      <c r="B100" s="54" t="s">
        <v>27</v>
      </c>
      <c r="C100" s="312"/>
      <c r="D100" s="300"/>
      <c r="E100" s="48"/>
      <c r="F100" s="49"/>
      <c r="G100" s="61"/>
      <c r="H100" s="1"/>
    </row>
    <row r="101" spans="1:8" ht="15.75" thickBot="1" x14ac:dyDescent="0.3">
      <c r="A101" s="305"/>
      <c r="B101" s="42" t="s">
        <v>63</v>
      </c>
      <c r="C101" s="312"/>
      <c r="D101" s="298" t="s">
        <v>15</v>
      </c>
      <c r="E101" s="38"/>
      <c r="F101" s="39"/>
      <c r="G101" s="55"/>
      <c r="H101" s="193">
        <f>H102+H104+H105+H106</f>
        <v>15.741000000000001</v>
      </c>
    </row>
    <row r="102" spans="1:8" ht="24" x14ac:dyDescent="0.25">
      <c r="A102" s="305"/>
      <c r="B102" s="43" t="s">
        <v>17</v>
      </c>
      <c r="C102" s="312"/>
      <c r="D102" s="299"/>
      <c r="E102" s="48"/>
      <c r="F102" s="49"/>
      <c r="G102" s="61"/>
      <c r="H102" s="196">
        <v>6.4450000000000003</v>
      </c>
    </row>
    <row r="103" spans="1:8" ht="24" x14ac:dyDescent="0.25">
      <c r="A103" s="305"/>
      <c r="B103" s="47" t="s">
        <v>18</v>
      </c>
      <c r="C103" s="312"/>
      <c r="D103" s="299"/>
      <c r="E103" s="48"/>
      <c r="F103" s="49"/>
      <c r="G103" s="61"/>
      <c r="H103" s="1"/>
    </row>
    <row r="104" spans="1:8" x14ac:dyDescent="0.25">
      <c r="A104" s="305"/>
      <c r="B104" s="47" t="s">
        <v>19</v>
      </c>
      <c r="C104" s="312"/>
      <c r="D104" s="299"/>
      <c r="E104" s="48"/>
      <c r="F104" s="49"/>
      <c r="G104" s="61"/>
      <c r="H104" s="196">
        <v>2.1560000000000001</v>
      </c>
    </row>
    <row r="105" spans="1:8" ht="24" x14ac:dyDescent="0.25">
      <c r="A105" s="305"/>
      <c r="B105" s="47" t="s">
        <v>20</v>
      </c>
      <c r="C105" s="312"/>
      <c r="D105" s="299"/>
      <c r="E105" s="48"/>
      <c r="F105" s="49"/>
      <c r="G105" s="61"/>
      <c r="H105" s="196">
        <v>2.39</v>
      </c>
    </row>
    <row r="106" spans="1:8" ht="24" x14ac:dyDescent="0.25">
      <c r="A106" s="305"/>
      <c r="B106" s="47" t="s">
        <v>21</v>
      </c>
      <c r="C106" s="312"/>
      <c r="D106" s="299"/>
      <c r="E106" s="48"/>
      <c r="F106" s="49"/>
      <c r="G106" s="61"/>
      <c r="H106" s="196">
        <v>4.75</v>
      </c>
    </row>
    <row r="107" spans="1:8" ht="24" x14ac:dyDescent="0.25">
      <c r="A107" s="305"/>
      <c r="B107" s="52" t="s">
        <v>22</v>
      </c>
      <c r="C107" s="312"/>
      <c r="D107" s="299"/>
      <c r="E107" s="48"/>
      <c r="F107" s="49"/>
      <c r="G107" s="61"/>
      <c r="H107" s="1"/>
    </row>
    <row r="108" spans="1:8" x14ac:dyDescent="0.25">
      <c r="A108" s="305"/>
      <c r="B108" s="53" t="s">
        <v>29</v>
      </c>
      <c r="C108" s="312"/>
      <c r="D108" s="299"/>
      <c r="E108" s="48"/>
      <c r="F108" s="49"/>
      <c r="G108" s="61"/>
      <c r="H108" s="1"/>
    </row>
    <row r="109" spans="1:8" x14ac:dyDescent="0.25">
      <c r="A109" s="305"/>
      <c r="B109" s="53" t="s">
        <v>30</v>
      </c>
      <c r="C109" s="312"/>
      <c r="D109" s="299"/>
      <c r="E109" s="48"/>
      <c r="F109" s="49"/>
      <c r="G109" s="61"/>
      <c r="H109" s="1"/>
    </row>
    <row r="110" spans="1:8" x14ac:dyDescent="0.25">
      <c r="A110" s="305"/>
      <c r="B110" s="53" t="s">
        <v>25</v>
      </c>
      <c r="C110" s="312"/>
      <c r="D110" s="299"/>
      <c r="E110" s="48"/>
      <c r="F110" s="49"/>
      <c r="G110" s="61"/>
      <c r="H110" s="1"/>
    </row>
    <row r="111" spans="1:8" x14ac:dyDescent="0.25">
      <c r="A111" s="305"/>
      <c r="B111" s="53" t="s">
        <v>26</v>
      </c>
      <c r="C111" s="312"/>
      <c r="D111" s="299"/>
      <c r="E111" s="48"/>
      <c r="F111" s="49"/>
      <c r="G111" s="61"/>
      <c r="H111" s="1"/>
    </row>
    <row r="112" spans="1:8" ht="36.75" thickBot="1" x14ac:dyDescent="0.3">
      <c r="A112" s="305"/>
      <c r="B112" s="56" t="s">
        <v>27</v>
      </c>
      <c r="C112" s="313"/>
      <c r="D112" s="300"/>
      <c r="E112" s="57"/>
      <c r="F112" s="58"/>
      <c r="G112" s="67"/>
      <c r="H112" s="2"/>
    </row>
    <row r="113" spans="1:8" ht="15.75" thickBot="1" x14ac:dyDescent="0.3">
      <c r="A113" s="305"/>
      <c r="B113" s="198" t="s">
        <v>14</v>
      </c>
      <c r="C113" s="311" t="s">
        <v>32</v>
      </c>
      <c r="D113" s="298" t="s">
        <v>15</v>
      </c>
      <c r="E113" s="38"/>
      <c r="F113" s="39"/>
      <c r="G113" s="55"/>
      <c r="H113" s="41"/>
    </row>
    <row r="114" spans="1:8" ht="15.75" thickBot="1" x14ac:dyDescent="0.3">
      <c r="A114" s="305"/>
      <c r="B114" s="42" t="s">
        <v>61</v>
      </c>
      <c r="C114" s="312"/>
      <c r="D114" s="299"/>
      <c r="E114" s="38"/>
      <c r="F114" s="39"/>
      <c r="G114" s="55"/>
      <c r="H114" s="193">
        <f>H115+H117+H118+H119</f>
        <v>25.049999999999997</v>
      </c>
    </row>
    <row r="115" spans="1:8" ht="24" x14ac:dyDescent="0.25">
      <c r="A115" s="305"/>
      <c r="B115" s="43" t="s">
        <v>17</v>
      </c>
      <c r="C115" s="312"/>
      <c r="D115" s="299"/>
      <c r="E115" s="44"/>
      <c r="F115" s="45"/>
      <c r="G115" s="60"/>
      <c r="H115" s="197">
        <v>8.56</v>
      </c>
    </row>
    <row r="116" spans="1:8" ht="24" x14ac:dyDescent="0.25">
      <c r="A116" s="305"/>
      <c r="B116" s="47" t="s">
        <v>18</v>
      </c>
      <c r="C116" s="312"/>
      <c r="D116" s="299"/>
      <c r="E116" s="48"/>
      <c r="F116" s="49"/>
      <c r="G116" s="61"/>
      <c r="H116" s="1"/>
    </row>
    <row r="117" spans="1:8" x14ac:dyDescent="0.25">
      <c r="A117" s="305"/>
      <c r="B117" s="47" t="s">
        <v>19</v>
      </c>
      <c r="C117" s="312"/>
      <c r="D117" s="299"/>
      <c r="E117" s="48"/>
      <c r="F117" s="49"/>
      <c r="G117" s="61"/>
      <c r="H117" s="196">
        <v>4.3899999999999997</v>
      </c>
    </row>
    <row r="118" spans="1:8" ht="24" x14ac:dyDescent="0.25">
      <c r="A118" s="305"/>
      <c r="B118" s="47" t="s">
        <v>20</v>
      </c>
      <c r="C118" s="312"/>
      <c r="D118" s="299"/>
      <c r="E118" s="48"/>
      <c r="F118" s="49"/>
      <c r="G118" s="61"/>
      <c r="H118" s="196">
        <v>2.4300000000000002</v>
      </c>
    </row>
    <row r="119" spans="1:8" ht="24" x14ac:dyDescent="0.25">
      <c r="A119" s="305"/>
      <c r="B119" s="47" t="s">
        <v>21</v>
      </c>
      <c r="C119" s="312"/>
      <c r="D119" s="299"/>
      <c r="E119" s="48"/>
      <c r="F119" s="49"/>
      <c r="G119" s="61"/>
      <c r="H119" s="196">
        <v>9.67</v>
      </c>
    </row>
    <row r="120" spans="1:8" ht="24" x14ac:dyDescent="0.25">
      <c r="A120" s="305"/>
      <c r="B120" s="52" t="s">
        <v>22</v>
      </c>
      <c r="C120" s="312"/>
      <c r="D120" s="299"/>
      <c r="E120" s="48"/>
      <c r="F120" s="49"/>
      <c r="G120" s="61"/>
      <c r="H120" s="1"/>
    </row>
    <row r="121" spans="1:8" x14ac:dyDescent="0.25">
      <c r="A121" s="305"/>
      <c r="B121" s="53" t="s">
        <v>29</v>
      </c>
      <c r="C121" s="312"/>
      <c r="D121" s="299"/>
      <c r="E121" s="48"/>
      <c r="F121" s="49"/>
      <c r="G121" s="61"/>
      <c r="H121" s="1"/>
    </row>
    <row r="122" spans="1:8" x14ac:dyDescent="0.25">
      <c r="A122" s="305"/>
      <c r="B122" s="53" t="s">
        <v>30</v>
      </c>
      <c r="C122" s="312"/>
      <c r="D122" s="299"/>
      <c r="E122" s="48"/>
      <c r="F122" s="49"/>
      <c r="G122" s="61"/>
      <c r="H122" s="1"/>
    </row>
    <row r="123" spans="1:8" x14ac:dyDescent="0.25">
      <c r="A123" s="305"/>
      <c r="B123" s="53" t="s">
        <v>25</v>
      </c>
      <c r="C123" s="312"/>
      <c r="D123" s="299"/>
      <c r="E123" s="48"/>
      <c r="F123" s="49"/>
      <c r="G123" s="61"/>
      <c r="H123" s="1"/>
    </row>
    <row r="124" spans="1:8" x14ac:dyDescent="0.25">
      <c r="A124" s="305"/>
      <c r="B124" s="53" t="s">
        <v>26</v>
      </c>
      <c r="C124" s="312"/>
      <c r="D124" s="299"/>
      <c r="E124" s="48"/>
      <c r="F124" s="49"/>
      <c r="G124" s="61"/>
      <c r="H124" s="1"/>
    </row>
    <row r="125" spans="1:8" ht="36.75" thickBot="1" x14ac:dyDescent="0.3">
      <c r="A125" s="305"/>
      <c r="B125" s="54" t="s">
        <v>27</v>
      </c>
      <c r="C125" s="312"/>
      <c r="D125" s="300"/>
      <c r="E125" s="48"/>
      <c r="F125" s="49"/>
      <c r="G125" s="61"/>
      <c r="H125" s="1"/>
    </row>
    <row r="126" spans="1:8" ht="15.75" thickBot="1" x14ac:dyDescent="0.3">
      <c r="A126" s="305"/>
      <c r="B126" s="42" t="s">
        <v>63</v>
      </c>
      <c r="C126" s="312"/>
      <c r="D126" s="298" t="s">
        <v>15</v>
      </c>
      <c r="E126" s="38"/>
      <c r="F126" s="39"/>
      <c r="G126" s="55"/>
      <c r="H126" s="193">
        <f>H127+H129+H130+H131</f>
        <v>21.558</v>
      </c>
    </row>
    <row r="127" spans="1:8" ht="24" x14ac:dyDescent="0.25">
      <c r="A127" s="305"/>
      <c r="B127" s="43" t="s">
        <v>17</v>
      </c>
      <c r="C127" s="312"/>
      <c r="D127" s="299"/>
      <c r="E127" s="48"/>
      <c r="F127" s="49"/>
      <c r="G127" s="61"/>
      <c r="H127" s="196">
        <v>8.8339999999999996</v>
      </c>
    </row>
    <row r="128" spans="1:8" ht="24" x14ac:dyDescent="0.25">
      <c r="A128" s="305"/>
      <c r="B128" s="47" t="s">
        <v>18</v>
      </c>
      <c r="C128" s="312"/>
      <c r="D128" s="299"/>
      <c r="E128" s="48"/>
      <c r="F128" s="49"/>
      <c r="G128" s="61"/>
      <c r="H128" s="1"/>
    </row>
    <row r="129" spans="1:8" x14ac:dyDescent="0.25">
      <c r="A129" s="305"/>
      <c r="B129" s="47" t="s">
        <v>19</v>
      </c>
      <c r="C129" s="312"/>
      <c r="D129" s="299"/>
      <c r="E129" s="48"/>
      <c r="F129" s="49"/>
      <c r="G129" s="61"/>
      <c r="H129" s="196">
        <v>2.9540000000000002</v>
      </c>
    </row>
    <row r="130" spans="1:8" ht="24" x14ac:dyDescent="0.25">
      <c r="A130" s="305"/>
      <c r="B130" s="47" t="s">
        <v>20</v>
      </c>
      <c r="C130" s="312"/>
      <c r="D130" s="299"/>
      <c r="E130" s="48"/>
      <c r="F130" s="49"/>
      <c r="G130" s="61"/>
      <c r="H130" s="196">
        <v>3.27</v>
      </c>
    </row>
    <row r="131" spans="1:8" ht="24" x14ac:dyDescent="0.25">
      <c r="A131" s="305"/>
      <c r="B131" s="47" t="s">
        <v>21</v>
      </c>
      <c r="C131" s="312"/>
      <c r="D131" s="299"/>
      <c r="E131" s="48"/>
      <c r="F131" s="49"/>
      <c r="G131" s="61"/>
      <c r="H131" s="196">
        <v>6.5</v>
      </c>
    </row>
    <row r="132" spans="1:8" ht="24" x14ac:dyDescent="0.25">
      <c r="A132" s="305"/>
      <c r="B132" s="52" t="s">
        <v>22</v>
      </c>
      <c r="C132" s="312"/>
      <c r="D132" s="299"/>
      <c r="E132" s="48"/>
      <c r="F132" s="49"/>
      <c r="G132" s="61"/>
      <c r="H132" s="1"/>
    </row>
    <row r="133" spans="1:8" x14ac:dyDescent="0.25">
      <c r="A133" s="305"/>
      <c r="B133" s="53" t="s">
        <v>29</v>
      </c>
      <c r="C133" s="312"/>
      <c r="D133" s="299"/>
      <c r="E133" s="48"/>
      <c r="F133" s="49"/>
      <c r="G133" s="61"/>
      <c r="H133" s="1"/>
    </row>
    <row r="134" spans="1:8" x14ac:dyDescent="0.25">
      <c r="A134" s="305"/>
      <c r="B134" s="53" t="s">
        <v>30</v>
      </c>
      <c r="C134" s="312"/>
      <c r="D134" s="299"/>
      <c r="E134" s="48"/>
      <c r="F134" s="49"/>
      <c r="G134" s="61"/>
      <c r="H134" s="1"/>
    </row>
    <row r="135" spans="1:8" x14ac:dyDescent="0.25">
      <c r="A135" s="305"/>
      <c r="B135" s="53" t="s">
        <v>25</v>
      </c>
      <c r="C135" s="312"/>
      <c r="D135" s="299"/>
      <c r="E135" s="48"/>
      <c r="F135" s="49"/>
      <c r="G135" s="61"/>
      <c r="H135" s="1"/>
    </row>
    <row r="136" spans="1:8" x14ac:dyDescent="0.25">
      <c r="A136" s="305"/>
      <c r="B136" s="53" t="s">
        <v>26</v>
      </c>
      <c r="C136" s="312"/>
      <c r="D136" s="299"/>
      <c r="E136" s="48"/>
      <c r="F136" s="49"/>
      <c r="G136" s="61"/>
      <c r="H136" s="1"/>
    </row>
    <row r="137" spans="1:8" ht="36.75" thickBot="1" x14ac:dyDescent="0.3">
      <c r="A137" s="305"/>
      <c r="B137" s="56" t="s">
        <v>27</v>
      </c>
      <c r="C137" s="313"/>
      <c r="D137" s="300"/>
      <c r="E137" s="57"/>
      <c r="F137" s="58"/>
      <c r="G137" s="67"/>
      <c r="H137" s="2"/>
    </row>
    <row r="138" spans="1:8" ht="15.75" thickBot="1" x14ac:dyDescent="0.3">
      <c r="A138" s="305"/>
      <c r="B138" s="198" t="s">
        <v>14</v>
      </c>
      <c r="C138" s="311" t="s">
        <v>33</v>
      </c>
      <c r="D138" s="68"/>
      <c r="E138" s="38"/>
      <c r="F138" s="39"/>
      <c r="G138" s="55"/>
      <c r="H138" s="41"/>
    </row>
    <row r="139" spans="1:8" ht="15.75" thickBot="1" x14ac:dyDescent="0.3">
      <c r="A139" s="305"/>
      <c r="B139" s="42" t="s">
        <v>61</v>
      </c>
      <c r="C139" s="312"/>
      <c r="D139" s="298" t="s">
        <v>15</v>
      </c>
      <c r="E139" s="38"/>
      <c r="F139" s="39"/>
      <c r="G139" s="55"/>
      <c r="H139" s="193">
        <f>H140+H142+H143+H144</f>
        <v>20.11</v>
      </c>
    </row>
    <row r="140" spans="1:8" ht="24" x14ac:dyDescent="0.25">
      <c r="A140" s="305"/>
      <c r="B140" s="43" t="s">
        <v>17</v>
      </c>
      <c r="C140" s="312"/>
      <c r="D140" s="299"/>
      <c r="E140" s="44"/>
      <c r="F140" s="45"/>
      <c r="G140" s="60"/>
      <c r="H140" s="197">
        <v>6.87</v>
      </c>
    </row>
    <row r="141" spans="1:8" ht="24" x14ac:dyDescent="0.25">
      <c r="A141" s="305"/>
      <c r="B141" s="47" t="s">
        <v>18</v>
      </c>
      <c r="C141" s="312"/>
      <c r="D141" s="299"/>
      <c r="E141" s="48"/>
      <c r="F141" s="49"/>
      <c r="G141" s="61"/>
      <c r="H141" s="1"/>
    </row>
    <row r="142" spans="1:8" x14ac:dyDescent="0.25">
      <c r="A142" s="305"/>
      <c r="B142" s="47" t="s">
        <v>19</v>
      </c>
      <c r="C142" s="312"/>
      <c r="D142" s="299"/>
      <c r="E142" s="48"/>
      <c r="F142" s="49"/>
      <c r="G142" s="61"/>
      <c r="H142" s="196">
        <v>3.53</v>
      </c>
    </row>
    <row r="143" spans="1:8" ht="24" x14ac:dyDescent="0.25">
      <c r="A143" s="305"/>
      <c r="B143" s="47" t="s">
        <v>20</v>
      </c>
      <c r="C143" s="312"/>
      <c r="D143" s="299"/>
      <c r="E143" s="48"/>
      <c r="F143" s="49"/>
      <c r="G143" s="61"/>
      <c r="H143" s="196">
        <v>1.95</v>
      </c>
    </row>
    <row r="144" spans="1:8" ht="24" x14ac:dyDescent="0.25">
      <c r="A144" s="305"/>
      <c r="B144" s="47" t="s">
        <v>21</v>
      </c>
      <c r="C144" s="312"/>
      <c r="D144" s="299"/>
      <c r="E144" s="48"/>
      <c r="F144" s="49"/>
      <c r="G144" s="61"/>
      <c r="H144" s="196">
        <v>7.76</v>
      </c>
    </row>
    <row r="145" spans="1:8" ht="24" x14ac:dyDescent="0.25">
      <c r="A145" s="305"/>
      <c r="B145" s="52" t="s">
        <v>22</v>
      </c>
      <c r="C145" s="312"/>
      <c r="D145" s="299"/>
      <c r="E145" s="48"/>
      <c r="F145" s="49"/>
      <c r="G145" s="61"/>
      <c r="H145" s="1"/>
    </row>
    <row r="146" spans="1:8" x14ac:dyDescent="0.25">
      <c r="A146" s="305"/>
      <c r="B146" s="53" t="s">
        <v>29</v>
      </c>
      <c r="C146" s="312"/>
      <c r="D146" s="299"/>
      <c r="E146" s="48"/>
      <c r="F146" s="49"/>
      <c r="G146" s="61"/>
      <c r="H146" s="1"/>
    </row>
    <row r="147" spans="1:8" x14ac:dyDescent="0.25">
      <c r="A147" s="305"/>
      <c r="B147" s="53" t="s">
        <v>30</v>
      </c>
      <c r="C147" s="312"/>
      <c r="D147" s="299"/>
      <c r="E147" s="48"/>
      <c r="F147" s="49"/>
      <c r="G147" s="61"/>
      <c r="H147" s="1"/>
    </row>
    <row r="148" spans="1:8" x14ac:dyDescent="0.25">
      <c r="A148" s="305"/>
      <c r="B148" s="53" t="s">
        <v>25</v>
      </c>
      <c r="C148" s="312"/>
      <c r="D148" s="299"/>
      <c r="E148" s="48"/>
      <c r="F148" s="49"/>
      <c r="G148" s="61"/>
      <c r="H148" s="1"/>
    </row>
    <row r="149" spans="1:8" x14ac:dyDescent="0.25">
      <c r="A149" s="305"/>
      <c r="B149" s="53" t="s">
        <v>26</v>
      </c>
      <c r="C149" s="312"/>
      <c r="D149" s="299"/>
      <c r="E149" s="48"/>
      <c r="F149" s="49"/>
      <c r="G149" s="61"/>
      <c r="H149" s="1"/>
    </row>
    <row r="150" spans="1:8" ht="36.75" thickBot="1" x14ac:dyDescent="0.3">
      <c r="A150" s="305"/>
      <c r="B150" s="54" t="s">
        <v>27</v>
      </c>
      <c r="C150" s="312"/>
      <c r="D150" s="300"/>
      <c r="E150" s="48"/>
      <c r="F150" s="49"/>
      <c r="G150" s="61"/>
      <c r="H150" s="1"/>
    </row>
    <row r="151" spans="1:8" ht="15.75" thickBot="1" x14ac:dyDescent="0.3">
      <c r="A151" s="305"/>
      <c r="B151" s="42" t="s">
        <v>63</v>
      </c>
      <c r="C151" s="312"/>
      <c r="D151" s="298" t="s">
        <v>15</v>
      </c>
      <c r="E151" s="38"/>
      <c r="F151" s="39"/>
      <c r="G151" s="55"/>
      <c r="H151" s="193">
        <f>H152+H154+H155+H156</f>
        <v>6.9</v>
      </c>
    </row>
    <row r="152" spans="1:8" ht="24" x14ac:dyDescent="0.25">
      <c r="A152" s="305"/>
      <c r="B152" s="43" t="s">
        <v>17</v>
      </c>
      <c r="C152" s="312"/>
      <c r="D152" s="299"/>
      <c r="E152" s="48"/>
      <c r="F152" s="49"/>
      <c r="G152" s="61"/>
      <c r="H152" s="196">
        <v>2.8250000000000002</v>
      </c>
    </row>
    <row r="153" spans="1:8" ht="24" x14ac:dyDescent="0.25">
      <c r="A153" s="305"/>
      <c r="B153" s="47" t="s">
        <v>18</v>
      </c>
      <c r="C153" s="312"/>
      <c r="D153" s="299"/>
      <c r="E153" s="48"/>
      <c r="F153" s="49"/>
      <c r="G153" s="61"/>
      <c r="H153" s="1"/>
    </row>
    <row r="154" spans="1:8" x14ac:dyDescent="0.25">
      <c r="A154" s="305"/>
      <c r="B154" s="47" t="s">
        <v>19</v>
      </c>
      <c r="C154" s="312"/>
      <c r="D154" s="299"/>
      <c r="E154" s="48"/>
      <c r="F154" s="49"/>
      <c r="G154" s="61"/>
      <c r="H154" s="196">
        <v>0.94499999999999995</v>
      </c>
    </row>
    <row r="155" spans="1:8" ht="24" x14ac:dyDescent="0.25">
      <c r="A155" s="305"/>
      <c r="B155" s="47" t="s">
        <v>20</v>
      </c>
      <c r="C155" s="312"/>
      <c r="D155" s="299"/>
      <c r="E155" s="48"/>
      <c r="F155" s="49"/>
      <c r="G155" s="61"/>
      <c r="H155" s="196">
        <v>1.05</v>
      </c>
    </row>
    <row r="156" spans="1:8" ht="24" x14ac:dyDescent="0.25">
      <c r="A156" s="305"/>
      <c r="B156" s="47" t="s">
        <v>21</v>
      </c>
      <c r="C156" s="312"/>
      <c r="D156" s="299"/>
      <c r="E156" s="48"/>
      <c r="F156" s="49"/>
      <c r="G156" s="61"/>
      <c r="H156" s="196">
        <v>2.08</v>
      </c>
    </row>
    <row r="157" spans="1:8" ht="24" x14ac:dyDescent="0.25">
      <c r="A157" s="305"/>
      <c r="B157" s="52" t="s">
        <v>22</v>
      </c>
      <c r="C157" s="312"/>
      <c r="D157" s="299"/>
      <c r="E157" s="48"/>
      <c r="F157" s="49"/>
      <c r="G157" s="61"/>
      <c r="H157" s="1"/>
    </row>
    <row r="158" spans="1:8" x14ac:dyDescent="0.25">
      <c r="A158" s="305"/>
      <c r="B158" s="53" t="s">
        <v>29</v>
      </c>
      <c r="C158" s="312"/>
      <c r="D158" s="299"/>
      <c r="E158" s="48"/>
      <c r="F158" s="49"/>
      <c r="G158" s="61"/>
      <c r="H158" s="1"/>
    </row>
    <row r="159" spans="1:8" x14ac:dyDescent="0.25">
      <c r="A159" s="305"/>
      <c r="B159" s="53" t="s">
        <v>30</v>
      </c>
      <c r="C159" s="312"/>
      <c r="D159" s="299"/>
      <c r="E159" s="48"/>
      <c r="F159" s="49"/>
      <c r="G159" s="61"/>
      <c r="H159" s="1"/>
    </row>
    <row r="160" spans="1:8" x14ac:dyDescent="0.25">
      <c r="A160" s="305"/>
      <c r="B160" s="53" t="s">
        <v>25</v>
      </c>
      <c r="C160" s="312"/>
      <c r="D160" s="299"/>
      <c r="E160" s="48"/>
      <c r="F160" s="49"/>
      <c r="G160" s="61"/>
      <c r="H160" s="1"/>
    </row>
    <row r="161" spans="1:8" x14ac:dyDescent="0.25">
      <c r="A161" s="305"/>
      <c r="B161" s="53" t="s">
        <v>26</v>
      </c>
      <c r="C161" s="312"/>
      <c r="D161" s="299"/>
      <c r="E161" s="48"/>
      <c r="F161" s="49"/>
      <c r="G161" s="61"/>
      <c r="H161" s="1"/>
    </row>
    <row r="162" spans="1:8" ht="36.75" thickBot="1" x14ac:dyDescent="0.3">
      <c r="A162" s="305"/>
      <c r="B162" s="56" t="s">
        <v>27</v>
      </c>
      <c r="C162" s="313"/>
      <c r="D162" s="300"/>
      <c r="E162" s="57"/>
      <c r="F162" s="58"/>
      <c r="G162" s="67"/>
      <c r="H162" s="2"/>
    </row>
    <row r="163" spans="1:8" ht="12.75" customHeight="1" thickBot="1" x14ac:dyDescent="0.3">
      <c r="A163" s="305"/>
      <c r="B163" s="314" t="s">
        <v>34</v>
      </c>
      <c r="C163" s="315"/>
      <c r="D163" s="315"/>
      <c r="E163" s="315"/>
      <c r="F163" s="315"/>
      <c r="G163" s="315"/>
      <c r="H163" s="316"/>
    </row>
    <row r="164" spans="1:8" ht="75.75" thickBot="1" x14ac:dyDescent="0.3">
      <c r="A164" s="305"/>
      <c r="B164" s="37" t="s">
        <v>35</v>
      </c>
      <c r="C164" s="301">
        <v>0.4</v>
      </c>
      <c r="D164" s="301" t="s">
        <v>15</v>
      </c>
      <c r="E164" s="88"/>
      <c r="F164" s="38"/>
      <c r="G164" s="103"/>
      <c r="H164" s="41"/>
    </row>
    <row r="165" spans="1:8" ht="15.75" thickBot="1" x14ac:dyDescent="0.3">
      <c r="A165" s="305"/>
      <c r="B165" s="69" t="s">
        <v>36</v>
      </c>
      <c r="C165" s="302"/>
      <c r="D165" s="302"/>
      <c r="E165" s="70"/>
      <c r="F165" s="71"/>
      <c r="G165" s="70"/>
      <c r="H165" s="5"/>
    </row>
    <row r="166" spans="1:8" ht="29.25" thickBot="1" x14ac:dyDescent="0.3">
      <c r="A166" s="305"/>
      <c r="B166" s="42" t="s">
        <v>16</v>
      </c>
      <c r="C166" s="302"/>
      <c r="D166" s="302"/>
      <c r="E166" s="72"/>
      <c r="F166" s="73"/>
      <c r="G166" s="74"/>
      <c r="H166" s="199">
        <f>SUM(H167:H171)</f>
        <v>822.81</v>
      </c>
    </row>
    <row r="167" spans="1:8" ht="24" x14ac:dyDescent="0.25">
      <c r="A167" s="305"/>
      <c r="B167" s="43" t="s">
        <v>17</v>
      </c>
      <c r="C167" s="302"/>
      <c r="D167" s="302"/>
      <c r="E167" s="75"/>
      <c r="F167" s="76"/>
      <c r="G167" s="75"/>
      <c r="H167" s="66">
        <v>302.7</v>
      </c>
    </row>
    <row r="168" spans="1:8" ht="24" x14ac:dyDescent="0.25">
      <c r="A168" s="305"/>
      <c r="B168" s="47" t="s">
        <v>18</v>
      </c>
      <c r="C168" s="302"/>
      <c r="D168" s="302"/>
      <c r="E168" s="77"/>
      <c r="F168" s="78"/>
      <c r="G168" s="77"/>
      <c r="H168" s="1"/>
    </row>
    <row r="169" spans="1:8" x14ac:dyDescent="0.25">
      <c r="A169" s="305"/>
      <c r="B169" s="47" t="s">
        <v>19</v>
      </c>
      <c r="C169" s="302"/>
      <c r="D169" s="302"/>
      <c r="E169" s="77"/>
      <c r="F169" s="78"/>
      <c r="G169" s="77"/>
      <c r="H169" s="1">
        <v>162.54</v>
      </c>
    </row>
    <row r="170" spans="1:8" ht="24" x14ac:dyDescent="0.25">
      <c r="A170" s="305"/>
      <c r="B170" s="47" t="s">
        <v>20</v>
      </c>
      <c r="C170" s="302"/>
      <c r="D170" s="302"/>
      <c r="E170" s="77"/>
      <c r="F170" s="78"/>
      <c r="G170" s="77"/>
      <c r="H170" s="1"/>
    </row>
    <row r="171" spans="1:8" ht="24.75" thickBot="1" x14ac:dyDescent="0.3">
      <c r="A171" s="305"/>
      <c r="B171" s="79" t="s">
        <v>21</v>
      </c>
      <c r="C171" s="302"/>
      <c r="D171" s="302"/>
      <c r="E171" s="80"/>
      <c r="F171" s="81"/>
      <c r="G171" s="80"/>
      <c r="H171" s="65">
        <v>357.57</v>
      </c>
    </row>
    <row r="172" spans="1:8" ht="15.75" thickBot="1" x14ac:dyDescent="0.3">
      <c r="A172" s="305"/>
      <c r="B172" s="42" t="s">
        <v>28</v>
      </c>
      <c r="C172" s="302"/>
      <c r="D172" s="302"/>
      <c r="E172" s="72"/>
      <c r="F172" s="73"/>
      <c r="G172" s="74"/>
      <c r="H172" s="193">
        <f>SUM(H173:H177)</f>
        <v>155.21</v>
      </c>
    </row>
    <row r="173" spans="1:8" ht="24" x14ac:dyDescent="0.25">
      <c r="A173" s="305"/>
      <c r="B173" s="43" t="s">
        <v>17</v>
      </c>
      <c r="C173" s="302"/>
      <c r="D173" s="302"/>
      <c r="E173" s="75"/>
      <c r="F173" s="76"/>
      <c r="G173" s="75"/>
      <c r="H173" s="66">
        <v>57.1</v>
      </c>
    </row>
    <row r="174" spans="1:8" ht="24" x14ac:dyDescent="0.25">
      <c r="A174" s="305"/>
      <c r="B174" s="47" t="s">
        <v>18</v>
      </c>
      <c r="C174" s="302"/>
      <c r="D174" s="302"/>
      <c r="E174" s="77"/>
      <c r="F174" s="78"/>
      <c r="G174" s="77"/>
      <c r="H174" s="1"/>
    </row>
    <row r="175" spans="1:8" x14ac:dyDescent="0.25">
      <c r="A175" s="305"/>
      <c r="B175" s="47" t="s">
        <v>19</v>
      </c>
      <c r="C175" s="302"/>
      <c r="D175" s="302"/>
      <c r="E175" s="77"/>
      <c r="F175" s="78"/>
      <c r="G175" s="77"/>
      <c r="H175" s="1">
        <v>30.66</v>
      </c>
    </row>
    <row r="176" spans="1:8" ht="24" x14ac:dyDescent="0.25">
      <c r="A176" s="305"/>
      <c r="B176" s="47" t="s">
        <v>20</v>
      </c>
      <c r="C176" s="302"/>
      <c r="D176" s="302"/>
      <c r="E176" s="77"/>
      <c r="F176" s="78"/>
      <c r="G176" s="77"/>
      <c r="H176" s="1"/>
    </row>
    <row r="177" spans="1:8" ht="24.75" thickBot="1" x14ac:dyDescent="0.3">
      <c r="A177" s="305"/>
      <c r="B177" s="79" t="s">
        <v>21</v>
      </c>
      <c r="C177" s="302"/>
      <c r="D177" s="302"/>
      <c r="E177" s="80"/>
      <c r="F177" s="81"/>
      <c r="G177" s="80"/>
      <c r="H177" s="65">
        <v>67.45</v>
      </c>
    </row>
    <row r="178" spans="1:8" ht="15.75" thickBot="1" x14ac:dyDescent="0.3">
      <c r="A178" s="305"/>
      <c r="B178" s="42" t="s">
        <v>61</v>
      </c>
      <c r="C178" s="302"/>
      <c r="D178" s="302"/>
      <c r="E178" s="72"/>
      <c r="F178" s="73"/>
      <c r="G178" s="74"/>
      <c r="H178" s="193">
        <f>SUM(H179:H183)</f>
        <v>31.18</v>
      </c>
    </row>
    <row r="179" spans="1:8" ht="24" x14ac:dyDescent="0.25">
      <c r="A179" s="305"/>
      <c r="B179" s="43" t="s">
        <v>17</v>
      </c>
      <c r="C179" s="302"/>
      <c r="D179" s="302"/>
      <c r="E179" s="75"/>
      <c r="F179" s="76"/>
      <c r="G179" s="75"/>
      <c r="H179" s="66">
        <v>10.65</v>
      </c>
    </row>
    <row r="180" spans="1:8" ht="24" x14ac:dyDescent="0.25">
      <c r="A180" s="305"/>
      <c r="B180" s="47" t="s">
        <v>18</v>
      </c>
      <c r="C180" s="302"/>
      <c r="D180" s="302"/>
      <c r="E180" s="77"/>
      <c r="F180" s="78"/>
      <c r="G180" s="77"/>
      <c r="H180" s="1"/>
    </row>
    <row r="181" spans="1:8" x14ac:dyDescent="0.25">
      <c r="A181" s="305"/>
      <c r="B181" s="47" t="s">
        <v>19</v>
      </c>
      <c r="C181" s="302"/>
      <c r="D181" s="302"/>
      <c r="E181" s="77"/>
      <c r="F181" s="78"/>
      <c r="G181" s="77"/>
      <c r="H181" s="1">
        <v>5.47</v>
      </c>
    </row>
    <row r="182" spans="1:8" ht="24" x14ac:dyDescent="0.25">
      <c r="A182" s="305"/>
      <c r="B182" s="47" t="s">
        <v>20</v>
      </c>
      <c r="C182" s="302"/>
      <c r="D182" s="302"/>
      <c r="E182" s="77"/>
      <c r="F182" s="78"/>
      <c r="G182" s="77"/>
      <c r="H182" s="1">
        <v>3.03</v>
      </c>
    </row>
    <row r="183" spans="1:8" ht="24.75" thickBot="1" x14ac:dyDescent="0.3">
      <c r="A183" s="305"/>
      <c r="B183" s="79" t="s">
        <v>21</v>
      </c>
      <c r="C183" s="302"/>
      <c r="D183" s="302"/>
      <c r="E183" s="80"/>
      <c r="F183" s="81"/>
      <c r="G183" s="80"/>
      <c r="H183" s="65">
        <v>12.03</v>
      </c>
    </row>
    <row r="184" spans="1:8" ht="15.75" thickBot="1" x14ac:dyDescent="0.3">
      <c r="A184" s="305"/>
      <c r="B184" s="42" t="s">
        <v>63</v>
      </c>
      <c r="C184" s="302"/>
      <c r="D184" s="302"/>
      <c r="E184" s="72"/>
      <c r="F184" s="73"/>
      <c r="G184" s="74"/>
      <c r="H184" s="193">
        <f>SUM(H185:H189)</f>
        <v>15.741000000000001</v>
      </c>
    </row>
    <row r="185" spans="1:8" ht="24" x14ac:dyDescent="0.25">
      <c r="A185" s="305"/>
      <c r="B185" s="43" t="s">
        <v>17</v>
      </c>
      <c r="C185" s="302"/>
      <c r="D185" s="302"/>
      <c r="E185" s="75"/>
      <c r="F185" s="76"/>
      <c r="G185" s="75"/>
      <c r="H185" s="66">
        <v>6.4450000000000003</v>
      </c>
    </row>
    <row r="186" spans="1:8" ht="24" x14ac:dyDescent="0.25">
      <c r="A186" s="305"/>
      <c r="B186" s="47" t="s">
        <v>18</v>
      </c>
      <c r="C186" s="302"/>
      <c r="D186" s="302"/>
      <c r="E186" s="77"/>
      <c r="F186" s="78"/>
      <c r="G186" s="77"/>
      <c r="H186" s="1"/>
    </row>
    <row r="187" spans="1:8" x14ac:dyDescent="0.25">
      <c r="A187" s="305"/>
      <c r="B187" s="47" t="s">
        <v>19</v>
      </c>
      <c r="C187" s="302"/>
      <c r="D187" s="302"/>
      <c r="E187" s="77"/>
      <c r="F187" s="78"/>
      <c r="G187" s="77"/>
      <c r="H187" s="1">
        <v>2.1560000000000001</v>
      </c>
    </row>
    <row r="188" spans="1:8" ht="24" x14ac:dyDescent="0.25">
      <c r="A188" s="305"/>
      <c r="B188" s="47" t="s">
        <v>20</v>
      </c>
      <c r="C188" s="302"/>
      <c r="D188" s="302"/>
      <c r="E188" s="77"/>
      <c r="F188" s="78"/>
      <c r="G188" s="77"/>
      <c r="H188" s="1">
        <v>2.39</v>
      </c>
    </row>
    <row r="189" spans="1:8" ht="24.75" thickBot="1" x14ac:dyDescent="0.3">
      <c r="A189" s="305"/>
      <c r="B189" s="79" t="s">
        <v>21</v>
      </c>
      <c r="C189" s="302"/>
      <c r="D189" s="303"/>
      <c r="E189" s="80"/>
      <c r="F189" s="81"/>
      <c r="G189" s="80"/>
      <c r="H189" s="65">
        <v>4.75</v>
      </c>
    </row>
    <row r="190" spans="1:8" ht="45.75" thickBot="1" x14ac:dyDescent="0.3">
      <c r="A190" s="305"/>
      <c r="B190" s="37" t="s">
        <v>72</v>
      </c>
      <c r="C190" s="302"/>
      <c r="D190" s="301" t="s">
        <v>37</v>
      </c>
      <c r="E190" s="38"/>
      <c r="F190" s="38"/>
      <c r="G190" s="38"/>
      <c r="H190" s="41"/>
    </row>
    <row r="191" spans="1:8" ht="28.5" x14ac:dyDescent="0.25">
      <c r="A191" s="305"/>
      <c r="B191" s="82" t="s">
        <v>16</v>
      </c>
      <c r="C191" s="302"/>
      <c r="D191" s="302"/>
      <c r="E191" s="83"/>
      <c r="F191" s="83"/>
      <c r="G191" s="75"/>
      <c r="H191" s="66"/>
    </row>
    <row r="192" spans="1:8" x14ac:dyDescent="0.25">
      <c r="A192" s="305"/>
      <c r="B192" s="53" t="s">
        <v>66</v>
      </c>
      <c r="C192" s="302"/>
      <c r="D192" s="302"/>
      <c r="E192" s="78"/>
      <c r="F192" s="78"/>
      <c r="G192" s="77"/>
      <c r="H192" s="1"/>
    </row>
    <row r="193" spans="1:8" x14ac:dyDescent="0.25">
      <c r="A193" s="305"/>
      <c r="B193" s="53" t="s">
        <v>67</v>
      </c>
      <c r="C193" s="302"/>
      <c r="D193" s="302"/>
      <c r="E193" s="78"/>
      <c r="F193" s="78"/>
      <c r="G193" s="77"/>
      <c r="H193" s="200">
        <v>239438</v>
      </c>
    </row>
    <row r="194" spans="1:8" x14ac:dyDescent="0.25">
      <c r="A194" s="305"/>
      <c r="B194" s="84" t="s">
        <v>28</v>
      </c>
      <c r="C194" s="302"/>
      <c r="D194" s="302"/>
      <c r="E194" s="78"/>
      <c r="F194" s="78"/>
      <c r="G194" s="77"/>
      <c r="H194" s="3"/>
    </row>
    <row r="195" spans="1:8" x14ac:dyDescent="0.25">
      <c r="A195" s="305"/>
      <c r="B195" s="53" t="s">
        <v>66</v>
      </c>
      <c r="C195" s="302"/>
      <c r="D195" s="302"/>
      <c r="E195" s="78"/>
      <c r="F195" s="78"/>
      <c r="G195" s="77"/>
      <c r="H195" s="3"/>
    </row>
    <row r="196" spans="1:8" x14ac:dyDescent="0.25">
      <c r="A196" s="305"/>
      <c r="B196" s="53" t="s">
        <v>67</v>
      </c>
      <c r="C196" s="302"/>
      <c r="D196" s="302"/>
      <c r="E196" s="78"/>
      <c r="F196" s="78"/>
      <c r="G196" s="77"/>
      <c r="H196" s="200">
        <v>271717</v>
      </c>
    </row>
    <row r="197" spans="1:8" x14ac:dyDescent="0.25">
      <c r="A197" s="305"/>
      <c r="B197" s="84" t="s">
        <v>61</v>
      </c>
      <c r="C197" s="302"/>
      <c r="D197" s="302"/>
      <c r="E197" s="78"/>
      <c r="F197" s="78"/>
      <c r="G197" s="77"/>
      <c r="H197" s="3"/>
    </row>
    <row r="198" spans="1:8" x14ac:dyDescent="0.25">
      <c r="A198" s="305"/>
      <c r="B198" s="53" t="s">
        <v>66</v>
      </c>
      <c r="C198" s="302"/>
      <c r="D198" s="302"/>
      <c r="E198" s="78"/>
      <c r="F198" s="78"/>
      <c r="G198" s="77"/>
      <c r="H198" s="3"/>
    </row>
    <row r="199" spans="1:8" x14ac:dyDescent="0.25">
      <c r="A199" s="305"/>
      <c r="B199" s="53" t="s">
        <v>67</v>
      </c>
      <c r="C199" s="302"/>
      <c r="D199" s="302"/>
      <c r="E199" s="78"/>
      <c r="F199" s="78"/>
      <c r="G199" s="77"/>
      <c r="H199" s="200" t="s">
        <v>41</v>
      </c>
    </row>
    <row r="200" spans="1:8" x14ac:dyDescent="0.25">
      <c r="A200" s="305"/>
      <c r="B200" s="84" t="s">
        <v>57</v>
      </c>
      <c r="C200" s="302"/>
      <c r="D200" s="302"/>
      <c r="E200" s="78"/>
      <c r="F200" s="78"/>
      <c r="G200" s="77"/>
      <c r="H200" s="3"/>
    </row>
    <row r="201" spans="1:8" x14ac:dyDescent="0.25">
      <c r="A201" s="305"/>
      <c r="B201" s="53" t="s">
        <v>66</v>
      </c>
      <c r="C201" s="302"/>
      <c r="D201" s="302"/>
      <c r="E201" s="78"/>
      <c r="F201" s="78"/>
      <c r="G201" s="77"/>
      <c r="H201" s="3"/>
    </row>
    <row r="202" spans="1:8" x14ac:dyDescent="0.25">
      <c r="A202" s="305"/>
      <c r="B202" s="53" t="s">
        <v>67</v>
      </c>
      <c r="C202" s="302"/>
      <c r="D202" s="302"/>
      <c r="E202" s="78"/>
      <c r="F202" s="78"/>
      <c r="G202" s="77"/>
      <c r="H202" s="200" t="s">
        <v>41</v>
      </c>
    </row>
    <row r="203" spans="1:8" x14ac:dyDescent="0.25">
      <c r="A203" s="305"/>
      <c r="B203" s="84" t="s">
        <v>58</v>
      </c>
      <c r="C203" s="302"/>
      <c r="D203" s="302"/>
      <c r="E203" s="76"/>
      <c r="F203" s="76"/>
      <c r="G203" s="75"/>
      <c r="H203" s="85"/>
    </row>
    <row r="204" spans="1:8" x14ac:dyDescent="0.25">
      <c r="A204" s="305"/>
      <c r="B204" s="53" t="s">
        <v>66</v>
      </c>
      <c r="C204" s="302"/>
      <c r="D204" s="302"/>
      <c r="E204" s="78"/>
      <c r="F204" s="78"/>
      <c r="G204" s="77"/>
      <c r="H204" s="3"/>
    </row>
    <row r="205" spans="1:8" ht="15.75" thickBot="1" x14ac:dyDescent="0.3">
      <c r="A205" s="305"/>
      <c r="B205" s="53" t="s">
        <v>67</v>
      </c>
      <c r="C205" s="302"/>
      <c r="D205" s="303"/>
      <c r="E205" s="86"/>
      <c r="F205" s="86"/>
      <c r="G205" s="70"/>
      <c r="H205" s="200" t="s">
        <v>41</v>
      </c>
    </row>
    <row r="206" spans="1:8" ht="45.75" thickBot="1" x14ac:dyDescent="0.3">
      <c r="A206" s="305"/>
      <c r="B206" s="37" t="s">
        <v>38</v>
      </c>
      <c r="C206" s="302"/>
      <c r="D206" s="318" t="s">
        <v>37</v>
      </c>
      <c r="E206" s="38"/>
      <c r="F206" s="39"/>
      <c r="G206" s="38"/>
      <c r="H206" s="41"/>
    </row>
    <row r="207" spans="1:8" ht="28.5" x14ac:dyDescent="0.25">
      <c r="A207" s="305"/>
      <c r="B207" s="84" t="s">
        <v>16</v>
      </c>
      <c r="C207" s="302"/>
      <c r="D207" s="319"/>
      <c r="E207" s="77"/>
      <c r="F207" s="78"/>
      <c r="G207" s="77"/>
      <c r="H207" s="1"/>
    </row>
    <row r="208" spans="1:8" x14ac:dyDescent="0.25">
      <c r="A208" s="305"/>
      <c r="B208" s="53" t="s">
        <v>68</v>
      </c>
      <c r="C208" s="302"/>
      <c r="D208" s="319"/>
      <c r="E208" s="77"/>
      <c r="F208" s="78"/>
      <c r="G208" s="77"/>
      <c r="H208" s="200" t="s">
        <v>59</v>
      </c>
    </row>
    <row r="209" spans="1:8" x14ac:dyDescent="0.25">
      <c r="A209" s="305"/>
      <c r="B209" s="53" t="s">
        <v>77</v>
      </c>
      <c r="C209" s="302"/>
      <c r="D209" s="319"/>
      <c r="E209" s="77"/>
      <c r="F209" s="78"/>
      <c r="G209" s="77"/>
      <c r="H209" s="3"/>
    </row>
    <row r="210" spans="1:8" x14ac:dyDescent="0.25">
      <c r="A210" s="305"/>
      <c r="B210" s="53" t="s">
        <v>78</v>
      </c>
      <c r="C210" s="302"/>
      <c r="D210" s="319"/>
      <c r="E210" s="77"/>
      <c r="F210" s="78"/>
      <c r="G210" s="77"/>
      <c r="H210" s="200" t="s">
        <v>42</v>
      </c>
    </row>
    <row r="211" spans="1:8" x14ac:dyDescent="0.25">
      <c r="A211" s="305"/>
      <c r="B211" s="53" t="s">
        <v>79</v>
      </c>
      <c r="C211" s="302"/>
      <c r="D211" s="319"/>
      <c r="E211" s="77"/>
      <c r="F211" s="78"/>
      <c r="G211" s="77"/>
      <c r="H211" s="3"/>
    </row>
    <row r="212" spans="1:8" x14ac:dyDescent="0.25">
      <c r="A212" s="305"/>
      <c r="B212" s="84" t="s">
        <v>28</v>
      </c>
      <c r="C212" s="302"/>
      <c r="D212" s="319"/>
      <c r="E212" s="77"/>
      <c r="F212" s="78"/>
      <c r="G212" s="77"/>
      <c r="H212" s="3"/>
    </row>
    <row r="213" spans="1:8" x14ac:dyDescent="0.25">
      <c r="A213" s="305"/>
      <c r="B213" s="53" t="s">
        <v>68</v>
      </c>
      <c r="C213" s="302"/>
      <c r="D213" s="319"/>
      <c r="E213" s="77"/>
      <c r="F213" s="78"/>
      <c r="G213" s="77"/>
      <c r="H213" s="200" t="s">
        <v>43</v>
      </c>
    </row>
    <row r="214" spans="1:8" x14ac:dyDescent="0.25">
      <c r="A214" s="305"/>
      <c r="B214" s="53" t="s">
        <v>77</v>
      </c>
      <c r="C214" s="302"/>
      <c r="D214" s="319"/>
      <c r="E214" s="77"/>
      <c r="F214" s="78"/>
      <c r="G214" s="77"/>
      <c r="H214" s="3"/>
    </row>
    <row r="215" spans="1:8" x14ac:dyDescent="0.25">
      <c r="A215" s="305"/>
      <c r="B215" s="53" t="s">
        <v>78</v>
      </c>
      <c r="C215" s="302"/>
      <c r="D215" s="319"/>
      <c r="E215" s="77"/>
      <c r="F215" s="78"/>
      <c r="G215" s="77"/>
      <c r="H215" s="200" t="s">
        <v>44</v>
      </c>
    </row>
    <row r="216" spans="1:8" x14ac:dyDescent="0.25">
      <c r="A216" s="305"/>
      <c r="B216" s="53" t="s">
        <v>79</v>
      </c>
      <c r="C216" s="302"/>
      <c r="D216" s="319"/>
      <c r="E216" s="77"/>
      <c r="F216" s="78"/>
      <c r="G216" s="77"/>
      <c r="H216" s="3"/>
    </row>
    <row r="217" spans="1:8" x14ac:dyDescent="0.25">
      <c r="A217" s="305"/>
      <c r="B217" s="84" t="s">
        <v>61</v>
      </c>
      <c r="C217" s="302"/>
      <c r="D217" s="319"/>
      <c r="E217" s="77"/>
      <c r="F217" s="78"/>
      <c r="G217" s="77"/>
      <c r="H217" s="3"/>
    </row>
    <row r="218" spans="1:8" x14ac:dyDescent="0.25">
      <c r="A218" s="305"/>
      <c r="B218" s="53" t="s">
        <v>68</v>
      </c>
      <c r="C218" s="302"/>
      <c r="D218" s="319"/>
      <c r="E218" s="77"/>
      <c r="F218" s="78"/>
      <c r="G218" s="77"/>
      <c r="H218" s="200" t="s">
        <v>45</v>
      </c>
    </row>
    <row r="219" spans="1:8" x14ac:dyDescent="0.25">
      <c r="A219" s="305"/>
      <c r="B219" s="53" t="s">
        <v>77</v>
      </c>
      <c r="C219" s="302"/>
      <c r="D219" s="319"/>
      <c r="E219" s="77"/>
      <c r="F219" s="78"/>
      <c r="G219" s="77"/>
      <c r="H219" s="3"/>
    </row>
    <row r="220" spans="1:8" x14ac:dyDescent="0.25">
      <c r="A220" s="305"/>
      <c r="B220" s="53" t="s">
        <v>78</v>
      </c>
      <c r="C220" s="302"/>
      <c r="D220" s="319"/>
      <c r="E220" s="77"/>
      <c r="F220" s="78"/>
      <c r="G220" s="77"/>
      <c r="H220" s="200" t="s">
        <v>46</v>
      </c>
    </row>
    <row r="221" spans="1:8" x14ac:dyDescent="0.25">
      <c r="A221" s="305"/>
      <c r="B221" s="53" t="s">
        <v>79</v>
      </c>
      <c r="C221" s="302"/>
      <c r="D221" s="319"/>
      <c r="E221" s="77"/>
      <c r="F221" s="78"/>
      <c r="G221" s="77"/>
      <c r="H221" s="3"/>
    </row>
    <row r="222" spans="1:8" x14ac:dyDescent="0.25">
      <c r="A222" s="305"/>
      <c r="B222" s="84" t="s">
        <v>57</v>
      </c>
      <c r="C222" s="302"/>
      <c r="D222" s="319"/>
      <c r="E222" s="77"/>
      <c r="F222" s="78"/>
      <c r="G222" s="77"/>
      <c r="H222" s="3"/>
    </row>
    <row r="223" spans="1:8" x14ac:dyDescent="0.25">
      <c r="A223" s="305"/>
      <c r="B223" s="53" t="s">
        <v>68</v>
      </c>
      <c r="C223" s="302"/>
      <c r="D223" s="319"/>
      <c r="E223" s="77"/>
      <c r="F223" s="78"/>
      <c r="G223" s="77"/>
      <c r="H223" s="200" t="s">
        <v>47</v>
      </c>
    </row>
    <row r="224" spans="1:8" x14ac:dyDescent="0.25">
      <c r="A224" s="305"/>
      <c r="B224" s="53" t="s">
        <v>77</v>
      </c>
      <c r="C224" s="302"/>
      <c r="D224" s="319"/>
      <c r="E224" s="77"/>
      <c r="F224" s="78"/>
      <c r="G224" s="77"/>
      <c r="H224" s="3"/>
    </row>
    <row r="225" spans="1:8" x14ac:dyDescent="0.25">
      <c r="A225" s="305"/>
      <c r="B225" s="53" t="s">
        <v>78</v>
      </c>
      <c r="C225" s="302"/>
      <c r="D225" s="319"/>
      <c r="E225" s="77"/>
      <c r="F225" s="78"/>
      <c r="G225" s="77"/>
      <c r="H225" s="200" t="s">
        <v>48</v>
      </c>
    </row>
    <row r="226" spans="1:8" x14ac:dyDescent="0.25">
      <c r="A226" s="305"/>
      <c r="B226" s="53" t="s">
        <v>79</v>
      </c>
      <c r="C226" s="302"/>
      <c r="D226" s="319"/>
      <c r="E226" s="77"/>
      <c r="F226" s="78"/>
      <c r="G226" s="77"/>
      <c r="H226" s="3"/>
    </row>
    <row r="227" spans="1:8" x14ac:dyDescent="0.25">
      <c r="A227" s="305"/>
      <c r="B227" s="84" t="s">
        <v>58</v>
      </c>
      <c r="C227" s="302"/>
      <c r="D227" s="319"/>
      <c r="E227" s="77"/>
      <c r="F227" s="78"/>
      <c r="G227" s="77"/>
      <c r="H227" s="3"/>
    </row>
    <row r="228" spans="1:8" x14ac:dyDescent="0.25">
      <c r="A228" s="305"/>
      <c r="B228" s="53" t="s">
        <v>68</v>
      </c>
      <c r="C228" s="302"/>
      <c r="D228" s="319"/>
      <c r="E228" s="77"/>
      <c r="F228" s="78"/>
      <c r="G228" s="77"/>
      <c r="H228" s="200" t="s">
        <v>47</v>
      </c>
    </row>
    <row r="229" spans="1:8" x14ac:dyDescent="0.25">
      <c r="A229" s="305"/>
      <c r="B229" s="53" t="s">
        <v>77</v>
      </c>
      <c r="C229" s="302"/>
      <c r="D229" s="319"/>
      <c r="E229" s="77"/>
      <c r="F229" s="78"/>
      <c r="G229" s="77"/>
      <c r="H229" s="3"/>
    </row>
    <row r="230" spans="1:8" x14ac:dyDescent="0.25">
      <c r="A230" s="305"/>
      <c r="B230" s="53" t="s">
        <v>78</v>
      </c>
      <c r="C230" s="302"/>
      <c r="D230" s="319"/>
      <c r="E230" s="77"/>
      <c r="F230" s="78"/>
      <c r="G230" s="77"/>
      <c r="H230" s="200" t="s">
        <v>48</v>
      </c>
    </row>
    <row r="231" spans="1:8" ht="15.75" thickBot="1" x14ac:dyDescent="0.3">
      <c r="A231" s="305"/>
      <c r="B231" s="53" t="s">
        <v>79</v>
      </c>
      <c r="C231" s="302"/>
      <c r="D231" s="320"/>
      <c r="E231" s="80"/>
      <c r="F231" s="81"/>
      <c r="G231" s="80"/>
      <c r="H231" s="4"/>
    </row>
    <row r="232" spans="1:8" ht="30.75" thickBot="1" x14ac:dyDescent="0.3">
      <c r="A232" s="305"/>
      <c r="B232" s="87" t="s">
        <v>69</v>
      </c>
      <c r="C232" s="302"/>
      <c r="D232" s="301" t="s">
        <v>15</v>
      </c>
      <c r="E232" s="88"/>
      <c r="F232" s="88"/>
      <c r="G232" s="38"/>
      <c r="H232" s="89"/>
    </row>
    <row r="233" spans="1:8" ht="28.5" x14ac:dyDescent="0.25">
      <c r="A233" s="305"/>
      <c r="B233" s="82" t="s">
        <v>16</v>
      </c>
      <c r="C233" s="302"/>
      <c r="D233" s="302"/>
      <c r="E233" s="90"/>
      <c r="F233" s="45"/>
      <c r="G233" s="44"/>
      <c r="H233" s="201">
        <v>2963</v>
      </c>
    </row>
    <row r="234" spans="1:8" x14ac:dyDescent="0.25">
      <c r="A234" s="305"/>
      <c r="B234" s="84" t="s">
        <v>28</v>
      </c>
      <c r="C234" s="302"/>
      <c r="D234" s="302"/>
      <c r="E234" s="48"/>
      <c r="F234" s="49"/>
      <c r="G234" s="48"/>
      <c r="H234" s="200">
        <v>759</v>
      </c>
    </row>
    <row r="235" spans="1:8" x14ac:dyDescent="0.25">
      <c r="A235" s="305"/>
      <c r="B235" s="84" t="s">
        <v>61</v>
      </c>
      <c r="C235" s="302"/>
      <c r="D235" s="302"/>
      <c r="E235" s="48"/>
      <c r="F235" s="49"/>
      <c r="G235" s="48"/>
      <c r="H235" s="200">
        <v>611</v>
      </c>
    </row>
    <row r="236" spans="1:8" x14ac:dyDescent="0.25">
      <c r="A236" s="305"/>
      <c r="B236" s="84" t="s">
        <v>57</v>
      </c>
      <c r="C236" s="302"/>
      <c r="D236" s="302"/>
      <c r="E236" s="48"/>
      <c r="F236" s="49"/>
      <c r="G236" s="48"/>
      <c r="H236" s="200">
        <v>318</v>
      </c>
    </row>
    <row r="237" spans="1:8" ht="15.75" thickBot="1" x14ac:dyDescent="0.3">
      <c r="A237" s="305"/>
      <c r="B237" s="91" t="s">
        <v>58</v>
      </c>
      <c r="C237" s="302"/>
      <c r="D237" s="302"/>
      <c r="E237" s="62"/>
      <c r="F237" s="63"/>
      <c r="G237" s="62"/>
      <c r="H237" s="202">
        <v>318</v>
      </c>
    </row>
    <row r="238" spans="1:8" ht="30.75" thickBot="1" x14ac:dyDescent="0.3">
      <c r="A238" s="305"/>
      <c r="B238" s="87" t="s">
        <v>70</v>
      </c>
      <c r="C238" s="302"/>
      <c r="D238" s="302"/>
      <c r="E238" s="38"/>
      <c r="F238" s="39"/>
      <c r="G238" s="38"/>
      <c r="H238" s="89"/>
    </row>
    <row r="239" spans="1:8" x14ac:dyDescent="0.25">
      <c r="A239" s="305"/>
      <c r="B239" s="82" t="s">
        <v>28</v>
      </c>
      <c r="C239" s="302"/>
      <c r="D239" s="302"/>
      <c r="E239" s="44"/>
      <c r="F239" s="45"/>
      <c r="G239" s="44"/>
      <c r="H239" s="201">
        <v>2196</v>
      </c>
    </row>
    <row r="240" spans="1:8" x14ac:dyDescent="0.25">
      <c r="A240" s="305"/>
      <c r="B240" s="84" t="s">
        <v>61</v>
      </c>
      <c r="C240" s="302"/>
      <c r="D240" s="302"/>
      <c r="E240" s="48"/>
      <c r="F240" s="49"/>
      <c r="G240" s="48"/>
      <c r="H240" s="200">
        <v>381</v>
      </c>
    </row>
    <row r="241" spans="1:8" x14ac:dyDescent="0.25">
      <c r="A241" s="305"/>
      <c r="B241" s="84" t="s">
        <v>57</v>
      </c>
      <c r="C241" s="302"/>
      <c r="D241" s="302"/>
      <c r="E241" s="48"/>
      <c r="F241" s="49"/>
      <c r="G241" s="48"/>
      <c r="H241" s="200">
        <v>146</v>
      </c>
    </row>
    <row r="242" spans="1:8" ht="15.75" thickBot="1" x14ac:dyDescent="0.3">
      <c r="A242" s="305"/>
      <c r="B242" s="91" t="s">
        <v>58</v>
      </c>
      <c r="C242" s="302"/>
      <c r="D242" s="302"/>
      <c r="E242" s="62"/>
      <c r="F242" s="63"/>
      <c r="G242" s="62"/>
      <c r="H242" s="202">
        <v>146</v>
      </c>
    </row>
    <row r="243" spans="1:8" ht="30.75" thickBot="1" x14ac:dyDescent="0.3">
      <c r="A243" s="305"/>
      <c r="B243" s="87" t="s">
        <v>71</v>
      </c>
      <c r="C243" s="302"/>
      <c r="D243" s="302"/>
      <c r="E243" s="38"/>
      <c r="F243" s="39"/>
      <c r="G243" s="38"/>
      <c r="H243" s="89"/>
    </row>
    <row r="244" spans="1:8" x14ac:dyDescent="0.25">
      <c r="A244" s="305"/>
      <c r="B244" s="82" t="s">
        <v>57</v>
      </c>
      <c r="C244" s="302"/>
      <c r="D244" s="302"/>
      <c r="E244" s="44"/>
      <c r="F244" s="45"/>
      <c r="G244" s="44"/>
      <c r="H244" s="201">
        <v>792</v>
      </c>
    </row>
    <row r="245" spans="1:8" ht="15.75" thickBot="1" x14ac:dyDescent="0.3">
      <c r="A245" s="305"/>
      <c r="B245" s="91" t="s">
        <v>58</v>
      </c>
      <c r="C245" s="303"/>
      <c r="D245" s="303"/>
      <c r="E245" s="92"/>
      <c r="F245" s="93"/>
      <c r="G245" s="92"/>
      <c r="H245" s="203">
        <v>792</v>
      </c>
    </row>
    <row r="246" spans="1:8" ht="75.75" thickBot="1" x14ac:dyDescent="0.3">
      <c r="A246" s="305"/>
      <c r="B246" s="94" t="s">
        <v>39</v>
      </c>
      <c r="C246" s="311" t="s">
        <v>31</v>
      </c>
      <c r="D246" s="301" t="s">
        <v>15</v>
      </c>
      <c r="E246" s="72"/>
      <c r="F246" s="73"/>
      <c r="G246" s="73"/>
      <c r="H246" s="55"/>
    </row>
    <row r="247" spans="1:8" ht="29.25" thickBot="1" x14ac:dyDescent="0.3">
      <c r="A247" s="305"/>
      <c r="B247" s="42" t="s">
        <v>16</v>
      </c>
      <c r="C247" s="312"/>
      <c r="D247" s="302"/>
      <c r="E247" s="72"/>
      <c r="F247" s="73"/>
      <c r="G247" s="74"/>
      <c r="H247" s="199">
        <f>SUM(H248:H252)</f>
        <v>822.81</v>
      </c>
    </row>
    <row r="248" spans="1:8" ht="24" x14ac:dyDescent="0.25">
      <c r="A248" s="305"/>
      <c r="B248" s="43" t="s">
        <v>17</v>
      </c>
      <c r="C248" s="312"/>
      <c r="D248" s="302"/>
      <c r="E248" s="75"/>
      <c r="F248" s="76"/>
      <c r="G248" s="75"/>
      <c r="H248" s="66">
        <v>302.7</v>
      </c>
    </row>
    <row r="249" spans="1:8" ht="24" x14ac:dyDescent="0.25">
      <c r="A249" s="305"/>
      <c r="B249" s="47" t="s">
        <v>18</v>
      </c>
      <c r="C249" s="312"/>
      <c r="D249" s="302"/>
      <c r="E249" s="77"/>
      <c r="F249" s="78"/>
      <c r="G249" s="77"/>
      <c r="H249" s="1"/>
    </row>
    <row r="250" spans="1:8" x14ac:dyDescent="0.25">
      <c r="A250" s="305"/>
      <c r="B250" s="47" t="s">
        <v>19</v>
      </c>
      <c r="C250" s="312"/>
      <c r="D250" s="302"/>
      <c r="E250" s="77"/>
      <c r="F250" s="78"/>
      <c r="G250" s="77"/>
      <c r="H250" s="1">
        <v>162.54</v>
      </c>
    </row>
    <row r="251" spans="1:8" ht="24" x14ac:dyDescent="0.25">
      <c r="A251" s="305"/>
      <c r="B251" s="47" t="s">
        <v>20</v>
      </c>
      <c r="C251" s="312"/>
      <c r="D251" s="302"/>
      <c r="E251" s="77"/>
      <c r="F251" s="78"/>
      <c r="G251" s="77"/>
      <c r="H251" s="1"/>
    </row>
    <row r="252" spans="1:8" ht="24.75" thickBot="1" x14ac:dyDescent="0.3">
      <c r="A252" s="305"/>
      <c r="B252" s="79" t="s">
        <v>21</v>
      </c>
      <c r="C252" s="312"/>
      <c r="D252" s="302"/>
      <c r="E252" s="80"/>
      <c r="F252" s="81"/>
      <c r="G252" s="80"/>
      <c r="H252" s="65">
        <v>357.57</v>
      </c>
    </row>
    <row r="253" spans="1:8" ht="15.75" thickBot="1" x14ac:dyDescent="0.3">
      <c r="A253" s="305"/>
      <c r="B253" s="42" t="s">
        <v>28</v>
      </c>
      <c r="C253" s="312"/>
      <c r="D253" s="302"/>
      <c r="E253" s="72"/>
      <c r="F253" s="73"/>
      <c r="G253" s="74"/>
      <c r="H253" s="209">
        <f>SUM(H254:H258)</f>
        <v>131.85399999999998</v>
      </c>
    </row>
    <row r="254" spans="1:8" ht="24" x14ac:dyDescent="0.25">
      <c r="A254" s="305"/>
      <c r="B254" s="43" t="s">
        <v>17</v>
      </c>
      <c r="C254" s="312"/>
      <c r="D254" s="302"/>
      <c r="E254" s="75"/>
      <c r="F254" s="76"/>
      <c r="G254" s="75"/>
      <c r="H254" s="210">
        <v>48.506999999999998</v>
      </c>
    </row>
    <row r="255" spans="1:8" ht="24" x14ac:dyDescent="0.25">
      <c r="A255" s="305"/>
      <c r="B255" s="47" t="s">
        <v>18</v>
      </c>
      <c r="C255" s="312"/>
      <c r="D255" s="302"/>
      <c r="E255" s="77"/>
      <c r="F255" s="78"/>
      <c r="G255" s="77"/>
      <c r="H255" s="211"/>
    </row>
    <row r="256" spans="1:8" x14ac:dyDescent="0.25">
      <c r="A256" s="305"/>
      <c r="B256" s="47" t="s">
        <v>19</v>
      </c>
      <c r="C256" s="312"/>
      <c r="D256" s="302"/>
      <c r="E256" s="77"/>
      <c r="F256" s="78"/>
      <c r="G256" s="77"/>
      <c r="H256" s="211">
        <v>26.047000000000001</v>
      </c>
    </row>
    <row r="257" spans="1:8" ht="24" x14ac:dyDescent="0.25">
      <c r="A257" s="305"/>
      <c r="B257" s="47" t="s">
        <v>20</v>
      </c>
      <c r="C257" s="312"/>
      <c r="D257" s="302"/>
      <c r="E257" s="77"/>
      <c r="F257" s="78"/>
      <c r="G257" s="77"/>
      <c r="H257" s="211"/>
    </row>
    <row r="258" spans="1:8" ht="24.75" thickBot="1" x14ac:dyDescent="0.3">
      <c r="A258" s="305"/>
      <c r="B258" s="79" t="s">
        <v>21</v>
      </c>
      <c r="C258" s="312"/>
      <c r="D258" s="302"/>
      <c r="E258" s="80"/>
      <c r="F258" s="81"/>
      <c r="G258" s="80"/>
      <c r="H258" s="212">
        <v>57.3</v>
      </c>
    </row>
    <row r="259" spans="1:8" ht="15.75" thickBot="1" x14ac:dyDescent="0.3">
      <c r="A259" s="305"/>
      <c r="B259" s="42" t="s">
        <v>61</v>
      </c>
      <c r="C259" s="312"/>
      <c r="D259" s="302"/>
      <c r="E259" s="72"/>
      <c r="F259" s="73"/>
      <c r="G259" s="74"/>
      <c r="H259" s="209">
        <f>SUM(H260:H264)</f>
        <v>26.5</v>
      </c>
    </row>
    <row r="260" spans="1:8" ht="24" x14ac:dyDescent="0.25">
      <c r="A260" s="305"/>
      <c r="B260" s="43" t="s">
        <v>17</v>
      </c>
      <c r="C260" s="312"/>
      <c r="D260" s="302"/>
      <c r="E260" s="75"/>
      <c r="F260" s="76"/>
      <c r="G260" s="75"/>
      <c r="H260" s="66">
        <v>9.0500000000000007</v>
      </c>
    </row>
    <row r="261" spans="1:8" ht="24" x14ac:dyDescent="0.25">
      <c r="A261" s="305"/>
      <c r="B261" s="47" t="s">
        <v>18</v>
      </c>
      <c r="C261" s="312"/>
      <c r="D261" s="302"/>
      <c r="E261" s="77"/>
      <c r="F261" s="78"/>
      <c r="G261" s="77"/>
      <c r="H261" s="1"/>
    </row>
    <row r="262" spans="1:8" x14ac:dyDescent="0.25">
      <c r="A262" s="305"/>
      <c r="B262" s="47" t="s">
        <v>19</v>
      </c>
      <c r="C262" s="312"/>
      <c r="D262" s="302"/>
      <c r="E262" s="77"/>
      <c r="F262" s="78"/>
      <c r="G262" s="77"/>
      <c r="H262" s="1">
        <v>4.6500000000000004</v>
      </c>
    </row>
    <row r="263" spans="1:8" ht="24" x14ac:dyDescent="0.25">
      <c r="A263" s="305"/>
      <c r="B263" s="47" t="s">
        <v>20</v>
      </c>
      <c r="C263" s="312"/>
      <c r="D263" s="302"/>
      <c r="E263" s="77"/>
      <c r="F263" s="78"/>
      <c r="G263" s="77"/>
      <c r="H263" s="1">
        <v>2.57</v>
      </c>
    </row>
    <row r="264" spans="1:8" ht="24.75" thickBot="1" x14ac:dyDescent="0.3">
      <c r="A264" s="305"/>
      <c r="B264" s="79" t="s">
        <v>21</v>
      </c>
      <c r="C264" s="312"/>
      <c r="D264" s="302"/>
      <c r="E264" s="80"/>
      <c r="F264" s="81"/>
      <c r="G264" s="80"/>
      <c r="H264" s="65">
        <v>10.23</v>
      </c>
    </row>
    <row r="265" spans="1:8" ht="15.75" thickBot="1" x14ac:dyDescent="0.3">
      <c r="A265" s="305"/>
      <c r="B265" s="42" t="s">
        <v>63</v>
      </c>
      <c r="C265" s="312"/>
      <c r="D265" s="302"/>
      <c r="E265" s="72"/>
      <c r="F265" s="73"/>
      <c r="G265" s="74"/>
      <c r="H265" s="193">
        <f>SUM(H266:H270)</f>
        <v>15.741000000000001</v>
      </c>
    </row>
    <row r="266" spans="1:8" ht="24" x14ac:dyDescent="0.25">
      <c r="A266" s="305"/>
      <c r="B266" s="43" t="s">
        <v>17</v>
      </c>
      <c r="C266" s="312"/>
      <c r="D266" s="302"/>
      <c r="E266" s="75"/>
      <c r="F266" s="76"/>
      <c r="G266" s="75"/>
      <c r="H266" s="66">
        <v>6.4450000000000003</v>
      </c>
    </row>
    <row r="267" spans="1:8" ht="24" x14ac:dyDescent="0.25">
      <c r="A267" s="305"/>
      <c r="B267" s="47" t="s">
        <v>18</v>
      </c>
      <c r="C267" s="312"/>
      <c r="D267" s="302"/>
      <c r="E267" s="77"/>
      <c r="F267" s="78"/>
      <c r="G267" s="77"/>
      <c r="H267" s="1"/>
    </row>
    <row r="268" spans="1:8" x14ac:dyDescent="0.25">
      <c r="A268" s="305"/>
      <c r="B268" s="47" t="s">
        <v>19</v>
      </c>
      <c r="C268" s="312"/>
      <c r="D268" s="302"/>
      <c r="E268" s="77"/>
      <c r="F268" s="78"/>
      <c r="G268" s="77"/>
      <c r="H268" s="1">
        <v>2.1560000000000001</v>
      </c>
    </row>
    <row r="269" spans="1:8" ht="24" x14ac:dyDescent="0.25">
      <c r="A269" s="305"/>
      <c r="B269" s="47" t="s">
        <v>20</v>
      </c>
      <c r="C269" s="312"/>
      <c r="D269" s="302"/>
      <c r="E269" s="77"/>
      <c r="F269" s="78"/>
      <c r="G269" s="77"/>
      <c r="H269" s="1">
        <v>2.39</v>
      </c>
    </row>
    <row r="270" spans="1:8" ht="24.75" thickBot="1" x14ac:dyDescent="0.3">
      <c r="A270" s="305"/>
      <c r="B270" s="79" t="s">
        <v>21</v>
      </c>
      <c r="C270" s="312"/>
      <c r="D270" s="303"/>
      <c r="E270" s="92"/>
      <c r="F270" s="93"/>
      <c r="G270" s="92"/>
      <c r="H270" s="1">
        <v>4.75</v>
      </c>
    </row>
    <row r="271" spans="1:8" ht="45.75" thickBot="1" x14ac:dyDescent="0.3">
      <c r="A271" s="305"/>
      <c r="B271" s="94" t="s">
        <v>72</v>
      </c>
      <c r="C271" s="312"/>
      <c r="D271" s="301" t="s">
        <v>37</v>
      </c>
      <c r="E271" s="72"/>
      <c r="F271" s="73"/>
      <c r="G271" s="74"/>
      <c r="H271" s="95"/>
    </row>
    <row r="272" spans="1:8" ht="28.5" x14ac:dyDescent="0.25">
      <c r="A272" s="305"/>
      <c r="B272" s="82" t="s">
        <v>16</v>
      </c>
      <c r="C272" s="312"/>
      <c r="D272" s="302"/>
      <c r="E272" s="75"/>
      <c r="F272" s="76"/>
      <c r="G272" s="75"/>
      <c r="H272" s="96"/>
    </row>
    <row r="273" spans="1:8" x14ac:dyDescent="0.25">
      <c r="A273" s="305"/>
      <c r="B273" s="53" t="s">
        <v>66</v>
      </c>
      <c r="C273" s="312"/>
      <c r="D273" s="302"/>
      <c r="E273" s="77"/>
      <c r="F273" s="78"/>
      <c r="G273" s="77"/>
      <c r="H273" s="97"/>
    </row>
    <row r="274" spans="1:8" x14ac:dyDescent="0.25">
      <c r="A274" s="305"/>
      <c r="B274" s="53" t="s">
        <v>67</v>
      </c>
      <c r="C274" s="312"/>
      <c r="D274" s="302"/>
      <c r="E274" s="77"/>
      <c r="F274" s="78"/>
      <c r="G274" s="77"/>
      <c r="H274" s="200">
        <v>292389</v>
      </c>
    </row>
    <row r="275" spans="1:8" x14ac:dyDescent="0.25">
      <c r="A275" s="305"/>
      <c r="B275" s="84" t="s">
        <v>28</v>
      </c>
      <c r="C275" s="312"/>
      <c r="D275" s="302"/>
      <c r="E275" s="77"/>
      <c r="F275" s="78"/>
      <c r="G275" s="77"/>
      <c r="H275" s="3"/>
    </row>
    <row r="276" spans="1:8" x14ac:dyDescent="0.25">
      <c r="A276" s="305"/>
      <c r="B276" s="53" t="s">
        <v>66</v>
      </c>
      <c r="C276" s="312"/>
      <c r="D276" s="302"/>
      <c r="E276" s="77"/>
      <c r="F276" s="78"/>
      <c r="G276" s="77"/>
      <c r="H276" s="3"/>
    </row>
    <row r="277" spans="1:8" x14ac:dyDescent="0.25">
      <c r="A277" s="305"/>
      <c r="B277" s="53" t="s">
        <v>67</v>
      </c>
      <c r="C277" s="312"/>
      <c r="D277" s="302"/>
      <c r="E277" s="77"/>
      <c r="F277" s="78"/>
      <c r="G277" s="77"/>
      <c r="H277" s="200">
        <v>292389</v>
      </c>
    </row>
    <row r="278" spans="1:8" x14ac:dyDescent="0.25">
      <c r="A278" s="305"/>
      <c r="B278" s="84" t="s">
        <v>61</v>
      </c>
      <c r="C278" s="312"/>
      <c r="D278" s="302"/>
      <c r="E278" s="77"/>
      <c r="F278" s="78"/>
      <c r="G278" s="77"/>
      <c r="H278" s="3"/>
    </row>
    <row r="279" spans="1:8" x14ac:dyDescent="0.25">
      <c r="A279" s="305"/>
      <c r="B279" s="53" t="s">
        <v>66</v>
      </c>
      <c r="C279" s="312"/>
      <c r="D279" s="302"/>
      <c r="E279" s="77"/>
      <c r="F279" s="78"/>
      <c r="G279" s="77"/>
      <c r="H279" s="3"/>
    </row>
    <row r="280" spans="1:8" x14ac:dyDescent="0.25">
      <c r="A280" s="305"/>
      <c r="B280" s="53" t="s">
        <v>67</v>
      </c>
      <c r="C280" s="312"/>
      <c r="D280" s="302"/>
      <c r="E280" s="77"/>
      <c r="F280" s="78"/>
      <c r="G280" s="77"/>
      <c r="H280" s="200">
        <v>352856</v>
      </c>
    </row>
    <row r="281" spans="1:8" x14ac:dyDescent="0.25">
      <c r="A281" s="305"/>
      <c r="B281" s="84" t="s">
        <v>57</v>
      </c>
      <c r="C281" s="312"/>
      <c r="D281" s="302"/>
      <c r="E281" s="77"/>
      <c r="F281" s="78"/>
      <c r="G281" s="77"/>
      <c r="H281" s="3"/>
    </row>
    <row r="282" spans="1:8" x14ac:dyDescent="0.25">
      <c r="A282" s="305"/>
      <c r="B282" s="53" t="s">
        <v>66</v>
      </c>
      <c r="C282" s="312"/>
      <c r="D282" s="302"/>
      <c r="E282" s="77"/>
      <c r="F282" s="78"/>
      <c r="G282" s="77"/>
      <c r="H282" s="3"/>
    </row>
    <row r="283" spans="1:8" x14ac:dyDescent="0.25">
      <c r="A283" s="305"/>
      <c r="B283" s="53" t="s">
        <v>67</v>
      </c>
      <c r="C283" s="312"/>
      <c r="D283" s="302"/>
      <c r="E283" s="77"/>
      <c r="F283" s="78"/>
      <c r="G283" s="77"/>
      <c r="H283" s="200" t="s">
        <v>80</v>
      </c>
    </row>
    <row r="284" spans="1:8" x14ac:dyDescent="0.25">
      <c r="A284" s="305"/>
      <c r="B284" s="84" t="s">
        <v>60</v>
      </c>
      <c r="C284" s="312"/>
      <c r="D284" s="302"/>
      <c r="E284" s="77"/>
      <c r="F284" s="78"/>
      <c r="G284" s="77"/>
      <c r="H284" s="3"/>
    </row>
    <row r="285" spans="1:8" x14ac:dyDescent="0.25">
      <c r="A285" s="305"/>
      <c r="B285" s="53" t="s">
        <v>66</v>
      </c>
      <c r="C285" s="312"/>
      <c r="D285" s="302"/>
      <c r="E285" s="98"/>
      <c r="F285" s="78"/>
      <c r="G285" s="77"/>
      <c r="H285" s="97"/>
    </row>
    <row r="286" spans="1:8" ht="15.75" thickBot="1" x14ac:dyDescent="0.3">
      <c r="A286" s="305"/>
      <c r="B286" s="53" t="s">
        <v>67</v>
      </c>
      <c r="C286" s="312"/>
      <c r="D286" s="303"/>
      <c r="E286" s="92"/>
      <c r="F286" s="93"/>
      <c r="G286" s="99"/>
      <c r="H286" s="204" t="s">
        <v>80</v>
      </c>
    </row>
    <row r="287" spans="1:8" ht="45.75" thickBot="1" x14ac:dyDescent="0.3">
      <c r="A287" s="305"/>
      <c r="B287" s="37" t="s">
        <v>38</v>
      </c>
      <c r="C287" s="312"/>
      <c r="D287" s="100"/>
      <c r="E287" s="70"/>
      <c r="F287" s="71"/>
      <c r="G287" s="70"/>
      <c r="H287" s="95"/>
    </row>
    <row r="288" spans="1:8" ht="29.25" thickBot="1" x14ac:dyDescent="0.3">
      <c r="A288" s="305"/>
      <c r="B288" s="101" t="s">
        <v>16</v>
      </c>
      <c r="C288" s="312"/>
      <c r="D288" s="301" t="s">
        <v>37</v>
      </c>
      <c r="E288" s="72"/>
      <c r="F288" s="73"/>
      <c r="G288" s="74"/>
      <c r="H288" s="55"/>
    </row>
    <row r="289" spans="1:8" x14ac:dyDescent="0.25">
      <c r="A289" s="305"/>
      <c r="B289" s="53" t="s">
        <v>68</v>
      </c>
      <c r="C289" s="312"/>
      <c r="D289" s="302"/>
      <c r="E289" s="75"/>
      <c r="F289" s="76"/>
      <c r="G289" s="75"/>
      <c r="H289" s="205">
        <v>264479</v>
      </c>
    </row>
    <row r="290" spans="1:8" x14ac:dyDescent="0.25">
      <c r="A290" s="305"/>
      <c r="B290" s="53" t="s">
        <v>77</v>
      </c>
      <c r="C290" s="312"/>
      <c r="D290" s="302"/>
      <c r="E290" s="77"/>
      <c r="F290" s="78"/>
      <c r="G290" s="77"/>
      <c r="H290" s="206" t="s">
        <v>49</v>
      </c>
    </row>
    <row r="291" spans="1:8" x14ac:dyDescent="0.25">
      <c r="A291" s="305"/>
      <c r="B291" s="53" t="s">
        <v>78</v>
      </c>
      <c r="C291" s="312"/>
      <c r="D291" s="302"/>
      <c r="E291" s="77"/>
      <c r="F291" s="78"/>
      <c r="G291" s="77"/>
      <c r="H291" s="207">
        <v>280144</v>
      </c>
    </row>
    <row r="292" spans="1:8" x14ac:dyDescent="0.25">
      <c r="A292" s="305"/>
      <c r="B292" s="53" t="s">
        <v>79</v>
      </c>
      <c r="C292" s="312"/>
      <c r="D292" s="302"/>
      <c r="E292" s="77"/>
      <c r="F292" s="78"/>
      <c r="G292" s="77"/>
      <c r="H292" s="200" t="s">
        <v>50</v>
      </c>
    </row>
    <row r="293" spans="1:8" x14ac:dyDescent="0.25">
      <c r="A293" s="305"/>
      <c r="B293" s="84" t="s">
        <v>28</v>
      </c>
      <c r="C293" s="312"/>
      <c r="D293" s="302"/>
      <c r="E293" s="77"/>
      <c r="F293" s="78"/>
      <c r="G293" s="77"/>
      <c r="H293" s="3"/>
    </row>
    <row r="294" spans="1:8" x14ac:dyDescent="0.25">
      <c r="A294" s="305"/>
      <c r="B294" s="53" t="s">
        <v>68</v>
      </c>
      <c r="C294" s="312"/>
      <c r="D294" s="302"/>
      <c r="E294" s="77"/>
      <c r="F294" s="78"/>
      <c r="G294" s="77"/>
      <c r="H294" s="200">
        <v>314921</v>
      </c>
    </row>
    <row r="295" spans="1:8" x14ac:dyDescent="0.25">
      <c r="A295" s="305"/>
      <c r="B295" s="53" t="s">
        <v>77</v>
      </c>
      <c r="C295" s="312"/>
      <c r="D295" s="302"/>
      <c r="E295" s="77"/>
      <c r="F295" s="78"/>
      <c r="G295" s="77"/>
      <c r="H295" s="200" t="s">
        <v>51</v>
      </c>
    </row>
    <row r="296" spans="1:8" x14ac:dyDescent="0.25">
      <c r="A296" s="305"/>
      <c r="B296" s="53" t="s">
        <v>78</v>
      </c>
      <c r="C296" s="312"/>
      <c r="D296" s="302"/>
      <c r="E296" s="77"/>
      <c r="F296" s="78"/>
      <c r="G296" s="77"/>
      <c r="H296" s="208">
        <v>310353</v>
      </c>
    </row>
    <row r="297" spans="1:8" x14ac:dyDescent="0.25">
      <c r="A297" s="305"/>
      <c r="B297" s="53" t="s">
        <v>79</v>
      </c>
      <c r="C297" s="312"/>
      <c r="D297" s="302"/>
      <c r="E297" s="77"/>
      <c r="F297" s="78"/>
      <c r="G297" s="77"/>
      <c r="H297" s="200" t="s">
        <v>52</v>
      </c>
    </row>
    <row r="298" spans="1:8" x14ac:dyDescent="0.25">
      <c r="A298" s="305"/>
      <c r="B298" s="84" t="s">
        <v>61</v>
      </c>
      <c r="C298" s="312"/>
      <c r="D298" s="302"/>
      <c r="E298" s="77"/>
      <c r="F298" s="78"/>
      <c r="G298" s="77"/>
      <c r="H298" s="3"/>
    </row>
    <row r="299" spans="1:8" x14ac:dyDescent="0.25">
      <c r="A299" s="305"/>
      <c r="B299" s="53" t="s">
        <v>68</v>
      </c>
      <c r="C299" s="312"/>
      <c r="D299" s="302"/>
      <c r="E299" s="77"/>
      <c r="F299" s="78"/>
      <c r="G299" s="77"/>
      <c r="H299" s="200">
        <v>762356</v>
      </c>
    </row>
    <row r="300" spans="1:8" x14ac:dyDescent="0.25">
      <c r="A300" s="305"/>
      <c r="B300" s="53" t="s">
        <v>77</v>
      </c>
      <c r="C300" s="312"/>
      <c r="D300" s="302"/>
      <c r="E300" s="77"/>
      <c r="F300" s="78"/>
      <c r="G300" s="77"/>
      <c r="H300" s="200" t="s">
        <v>53</v>
      </c>
    </row>
    <row r="301" spans="1:8" x14ac:dyDescent="0.25">
      <c r="A301" s="305"/>
      <c r="B301" s="53" t="s">
        <v>78</v>
      </c>
      <c r="C301" s="312"/>
      <c r="D301" s="302"/>
      <c r="E301" s="77"/>
      <c r="F301" s="78"/>
      <c r="G301" s="77"/>
      <c r="H301" s="200">
        <v>460412</v>
      </c>
    </row>
    <row r="302" spans="1:8" x14ac:dyDescent="0.25">
      <c r="A302" s="305"/>
      <c r="B302" s="53" t="s">
        <v>79</v>
      </c>
      <c r="C302" s="312"/>
      <c r="D302" s="302"/>
      <c r="E302" s="77"/>
      <c r="F302" s="78"/>
      <c r="G302" s="77"/>
      <c r="H302" s="200" t="s">
        <v>54</v>
      </c>
    </row>
    <row r="303" spans="1:8" x14ac:dyDescent="0.25">
      <c r="A303" s="305"/>
      <c r="B303" s="84" t="s">
        <v>57</v>
      </c>
      <c r="C303" s="312"/>
      <c r="D303" s="302"/>
      <c r="E303" s="77"/>
      <c r="F303" s="78"/>
      <c r="G303" s="77"/>
      <c r="H303" s="3"/>
    </row>
    <row r="304" spans="1:8" x14ac:dyDescent="0.25">
      <c r="A304" s="305"/>
      <c r="B304" s="53" t="s">
        <v>68</v>
      </c>
      <c r="C304" s="312"/>
      <c r="D304" s="302"/>
      <c r="E304" s="77"/>
      <c r="F304" s="78"/>
      <c r="G304" s="77"/>
      <c r="H304" s="200">
        <v>1098653</v>
      </c>
    </row>
    <row r="305" spans="1:8" x14ac:dyDescent="0.25">
      <c r="A305" s="305"/>
      <c r="B305" s="53" t="s">
        <v>77</v>
      </c>
      <c r="C305" s="312"/>
      <c r="D305" s="302"/>
      <c r="E305" s="77"/>
      <c r="F305" s="78"/>
      <c r="G305" s="77"/>
      <c r="H305" s="200" t="s">
        <v>55</v>
      </c>
    </row>
    <row r="306" spans="1:8" x14ac:dyDescent="0.25">
      <c r="A306" s="305"/>
      <c r="B306" s="53" t="s">
        <v>78</v>
      </c>
      <c r="C306" s="312"/>
      <c r="D306" s="302"/>
      <c r="E306" s="77"/>
      <c r="F306" s="78"/>
      <c r="G306" s="77"/>
      <c r="H306" s="200">
        <v>562750</v>
      </c>
    </row>
    <row r="307" spans="1:8" x14ac:dyDescent="0.25">
      <c r="A307" s="305"/>
      <c r="B307" s="53" t="s">
        <v>79</v>
      </c>
      <c r="C307" s="312"/>
      <c r="D307" s="302"/>
      <c r="E307" s="77"/>
      <c r="F307" s="78"/>
      <c r="G307" s="77"/>
      <c r="H307" s="200" t="s">
        <v>56</v>
      </c>
    </row>
    <row r="308" spans="1:8" x14ac:dyDescent="0.25">
      <c r="A308" s="305"/>
      <c r="B308" s="84" t="s">
        <v>60</v>
      </c>
      <c r="C308" s="312"/>
      <c r="D308" s="302"/>
      <c r="E308" s="77"/>
      <c r="F308" s="78"/>
      <c r="G308" s="77"/>
      <c r="H308" s="85"/>
    </row>
    <row r="309" spans="1:8" x14ac:dyDescent="0.25">
      <c r="A309" s="305"/>
      <c r="B309" s="53" t="s">
        <v>68</v>
      </c>
      <c r="C309" s="312"/>
      <c r="D309" s="302"/>
      <c r="E309" s="77"/>
      <c r="F309" s="78"/>
      <c r="G309" s="77"/>
      <c r="H309" s="200">
        <v>1098653</v>
      </c>
    </row>
    <row r="310" spans="1:8" x14ac:dyDescent="0.25">
      <c r="A310" s="305"/>
      <c r="B310" s="53" t="s">
        <v>77</v>
      </c>
      <c r="C310" s="312"/>
      <c r="D310" s="302"/>
      <c r="E310" s="77"/>
      <c r="F310" s="78"/>
      <c r="G310" s="77"/>
      <c r="H310" s="200" t="s">
        <v>55</v>
      </c>
    </row>
    <row r="311" spans="1:8" x14ac:dyDescent="0.25">
      <c r="A311" s="305"/>
      <c r="B311" s="53" t="s">
        <v>78</v>
      </c>
      <c r="C311" s="312"/>
      <c r="D311" s="302"/>
      <c r="E311" s="98"/>
      <c r="F311" s="78"/>
      <c r="G311" s="77"/>
      <c r="H311" s="200">
        <v>562750</v>
      </c>
    </row>
    <row r="312" spans="1:8" ht="15.75" thickBot="1" x14ac:dyDescent="0.3">
      <c r="A312" s="305"/>
      <c r="B312" s="53" t="s">
        <v>79</v>
      </c>
      <c r="C312" s="312"/>
      <c r="D312" s="303"/>
      <c r="E312" s="99"/>
      <c r="F312" s="92"/>
      <c r="G312" s="93"/>
      <c r="H312" s="204" t="s">
        <v>56</v>
      </c>
    </row>
    <row r="313" spans="1:8" ht="30.75" thickBot="1" x14ac:dyDescent="0.3">
      <c r="A313" s="305"/>
      <c r="B313" s="102" t="s">
        <v>69</v>
      </c>
      <c r="C313" s="312"/>
      <c r="D313" s="302" t="s">
        <v>15</v>
      </c>
      <c r="E313" s="38"/>
      <c r="F313" s="38"/>
      <c r="G313" s="39"/>
      <c r="H313" s="55"/>
    </row>
    <row r="314" spans="1:8" ht="28.5" x14ac:dyDescent="0.25">
      <c r="A314" s="305"/>
      <c r="B314" s="82" t="s">
        <v>16</v>
      </c>
      <c r="C314" s="312"/>
      <c r="D314" s="302"/>
      <c r="E314" s="44"/>
      <c r="F314" s="44"/>
      <c r="G314" s="45"/>
      <c r="H314" s="201">
        <v>2963</v>
      </c>
    </row>
    <row r="315" spans="1:8" x14ac:dyDescent="0.25">
      <c r="A315" s="305"/>
      <c r="B315" s="84" t="s">
        <v>28</v>
      </c>
      <c r="C315" s="312"/>
      <c r="D315" s="302"/>
      <c r="E315" s="48"/>
      <c r="F315" s="48"/>
      <c r="G315" s="49"/>
      <c r="H315" s="200">
        <v>759</v>
      </c>
    </row>
    <row r="316" spans="1:8" x14ac:dyDescent="0.25">
      <c r="A316" s="305"/>
      <c r="B316" s="84" t="s">
        <v>61</v>
      </c>
      <c r="C316" s="312"/>
      <c r="D316" s="302"/>
      <c r="E316" s="48"/>
      <c r="F316" s="48"/>
      <c r="G316" s="49"/>
      <c r="H316" s="200">
        <v>611</v>
      </c>
    </row>
    <row r="317" spans="1:8" x14ac:dyDescent="0.25">
      <c r="A317" s="305"/>
      <c r="B317" s="84" t="s">
        <v>57</v>
      </c>
      <c r="C317" s="312"/>
      <c r="D317" s="302"/>
      <c r="E317" s="48"/>
      <c r="F317" s="48"/>
      <c r="G317" s="49"/>
      <c r="H317" s="200">
        <v>318</v>
      </c>
    </row>
    <row r="318" spans="1:8" x14ac:dyDescent="0.25">
      <c r="A318" s="305"/>
      <c r="B318" s="84" t="s">
        <v>60</v>
      </c>
      <c r="C318" s="312"/>
      <c r="D318" s="302"/>
      <c r="E318" s="48"/>
      <c r="F318" s="48"/>
      <c r="G318" s="49"/>
      <c r="H318" s="200">
        <v>318</v>
      </c>
    </row>
    <row r="319" spans="1:8" ht="30" x14ac:dyDescent="0.25">
      <c r="A319" s="305"/>
      <c r="B319" s="27" t="s">
        <v>70</v>
      </c>
      <c r="C319" s="312"/>
      <c r="D319" s="302"/>
      <c r="E319" s="48"/>
      <c r="F319" s="48"/>
      <c r="G319" s="49"/>
      <c r="H319" s="97"/>
    </row>
    <row r="320" spans="1:8" x14ac:dyDescent="0.25">
      <c r="A320" s="305"/>
      <c r="B320" s="84" t="s">
        <v>28</v>
      </c>
      <c r="C320" s="312"/>
      <c r="D320" s="302"/>
      <c r="E320" s="48"/>
      <c r="F320" s="48"/>
      <c r="G320" s="49"/>
      <c r="H320" s="200">
        <v>2196</v>
      </c>
    </row>
    <row r="321" spans="1:8" x14ac:dyDescent="0.25">
      <c r="A321" s="305"/>
      <c r="B321" s="84" t="s">
        <v>61</v>
      </c>
      <c r="C321" s="312"/>
      <c r="D321" s="302"/>
      <c r="E321" s="48"/>
      <c r="F321" s="48"/>
      <c r="G321" s="49"/>
      <c r="H321" s="200">
        <v>381</v>
      </c>
    </row>
    <row r="322" spans="1:8" x14ac:dyDescent="0.25">
      <c r="A322" s="305"/>
      <c r="B322" s="84" t="s">
        <v>63</v>
      </c>
      <c r="C322" s="312"/>
      <c r="D322" s="302"/>
      <c r="E322" s="48"/>
      <c r="F322" s="48"/>
      <c r="G322" s="49"/>
      <c r="H322" s="200">
        <v>146</v>
      </c>
    </row>
    <row r="323" spans="1:8" ht="30" x14ac:dyDescent="0.25">
      <c r="A323" s="305"/>
      <c r="B323" s="27" t="s">
        <v>71</v>
      </c>
      <c r="C323" s="312"/>
      <c r="D323" s="302"/>
      <c r="E323" s="48"/>
      <c r="F323" s="48"/>
      <c r="G323" s="49"/>
      <c r="H323" s="3"/>
    </row>
    <row r="324" spans="1:8" x14ac:dyDescent="0.25">
      <c r="A324" s="305"/>
      <c r="B324" s="84" t="s">
        <v>57</v>
      </c>
      <c r="C324" s="312"/>
      <c r="D324" s="302"/>
      <c r="E324" s="44"/>
      <c r="F324" s="44"/>
      <c r="G324" s="45"/>
      <c r="H324" s="201">
        <v>792</v>
      </c>
    </row>
    <row r="325" spans="1:8" ht="15.75" thickBot="1" x14ac:dyDescent="0.3">
      <c r="A325" s="305"/>
      <c r="B325" s="84" t="s">
        <v>60</v>
      </c>
      <c r="C325" s="313"/>
      <c r="D325" s="303"/>
      <c r="E325" s="92"/>
      <c r="F325" s="92"/>
      <c r="G325" s="93"/>
      <c r="H325" s="203">
        <v>792</v>
      </c>
    </row>
    <row r="326" spans="1:8" ht="75.75" thickBot="1" x14ac:dyDescent="0.3">
      <c r="A326" s="305"/>
      <c r="B326" s="94" t="s">
        <v>35</v>
      </c>
      <c r="C326" s="311" t="s">
        <v>32</v>
      </c>
      <c r="D326" s="301" t="s">
        <v>15</v>
      </c>
      <c r="E326" s="103"/>
      <c r="F326" s="39"/>
      <c r="G326" s="55"/>
      <c r="H326" s="41"/>
    </row>
    <row r="327" spans="1:8" ht="15.75" thickBot="1" x14ac:dyDescent="0.3">
      <c r="A327" s="305"/>
      <c r="B327" s="94" t="s">
        <v>36</v>
      </c>
      <c r="C327" s="312"/>
      <c r="D327" s="302"/>
      <c r="E327" s="104"/>
      <c r="F327" s="105"/>
      <c r="G327" s="97"/>
      <c r="H327" s="106"/>
    </row>
    <row r="328" spans="1:8" ht="15.75" thickBot="1" x14ac:dyDescent="0.3">
      <c r="A328" s="305"/>
      <c r="B328" s="101" t="s">
        <v>64</v>
      </c>
      <c r="C328" s="312"/>
      <c r="D328" s="302"/>
      <c r="E328" s="38"/>
      <c r="F328" s="39"/>
      <c r="G328" s="55"/>
      <c r="H328" s="193">
        <f>SUM(H329:H333)</f>
        <v>25.049999999999997</v>
      </c>
    </row>
    <row r="329" spans="1:8" ht="24" x14ac:dyDescent="0.25">
      <c r="A329" s="305"/>
      <c r="B329" s="43" t="s">
        <v>17</v>
      </c>
      <c r="C329" s="312"/>
      <c r="D329" s="302"/>
      <c r="E329" s="107"/>
      <c r="F329" s="45"/>
      <c r="G329" s="60"/>
      <c r="H329" s="66">
        <v>8.56</v>
      </c>
    </row>
    <row r="330" spans="1:8" ht="24" x14ac:dyDescent="0.25">
      <c r="A330" s="305"/>
      <c r="B330" s="47" t="s">
        <v>18</v>
      </c>
      <c r="C330" s="312"/>
      <c r="D330" s="302"/>
      <c r="E330" s="108"/>
      <c r="F330" s="49"/>
      <c r="G330" s="61"/>
      <c r="H330" s="1"/>
    </row>
    <row r="331" spans="1:8" x14ac:dyDescent="0.25">
      <c r="A331" s="305"/>
      <c r="B331" s="47" t="s">
        <v>19</v>
      </c>
      <c r="C331" s="312"/>
      <c r="D331" s="302"/>
      <c r="E331" s="108"/>
      <c r="F331" s="49"/>
      <c r="G331" s="61"/>
      <c r="H331" s="1">
        <v>4.3899999999999997</v>
      </c>
    </row>
    <row r="332" spans="1:8" ht="24" x14ac:dyDescent="0.25">
      <c r="A332" s="305"/>
      <c r="B332" s="47" t="s">
        <v>20</v>
      </c>
      <c r="C332" s="312"/>
      <c r="D332" s="302"/>
      <c r="E332" s="48"/>
      <c r="F332" s="49"/>
      <c r="G332" s="61"/>
      <c r="H332" s="1">
        <v>2.4300000000000002</v>
      </c>
    </row>
    <row r="333" spans="1:8" ht="24.75" thickBot="1" x14ac:dyDescent="0.3">
      <c r="A333" s="305"/>
      <c r="B333" s="47" t="s">
        <v>21</v>
      </c>
      <c r="C333" s="312"/>
      <c r="D333" s="302"/>
      <c r="E333" s="109"/>
      <c r="F333" s="93"/>
      <c r="G333" s="110"/>
      <c r="H333" s="1">
        <v>9.67</v>
      </c>
    </row>
    <row r="334" spans="1:8" ht="15.75" thickBot="1" x14ac:dyDescent="0.3">
      <c r="A334" s="305"/>
      <c r="B334" s="101" t="s">
        <v>63</v>
      </c>
      <c r="C334" s="312"/>
      <c r="D334" s="302"/>
      <c r="E334" s="38"/>
      <c r="F334" s="39"/>
      <c r="G334" s="55"/>
      <c r="H334" s="193">
        <f>SUM(H335:H339)</f>
        <v>21.558</v>
      </c>
    </row>
    <row r="335" spans="1:8" ht="24" x14ac:dyDescent="0.25">
      <c r="A335" s="305"/>
      <c r="B335" s="43" t="s">
        <v>17</v>
      </c>
      <c r="C335" s="312"/>
      <c r="D335" s="302"/>
      <c r="E335" s="107"/>
      <c r="F335" s="45"/>
      <c r="G335" s="60"/>
      <c r="H335" s="66">
        <v>8.8339999999999996</v>
      </c>
    </row>
    <row r="336" spans="1:8" ht="24" x14ac:dyDescent="0.25">
      <c r="A336" s="305"/>
      <c r="B336" s="47" t="s">
        <v>18</v>
      </c>
      <c r="C336" s="312"/>
      <c r="D336" s="302"/>
      <c r="E336" s="108"/>
      <c r="F336" s="49"/>
      <c r="G336" s="61"/>
      <c r="H336" s="1"/>
    </row>
    <row r="337" spans="1:8" x14ac:dyDescent="0.25">
      <c r="A337" s="305"/>
      <c r="B337" s="47" t="s">
        <v>19</v>
      </c>
      <c r="C337" s="312"/>
      <c r="D337" s="302"/>
      <c r="E337" s="108"/>
      <c r="F337" s="49"/>
      <c r="G337" s="61"/>
      <c r="H337" s="1">
        <v>2.9540000000000002</v>
      </c>
    </row>
    <row r="338" spans="1:8" ht="24" x14ac:dyDescent="0.25">
      <c r="A338" s="305"/>
      <c r="B338" s="47" t="s">
        <v>20</v>
      </c>
      <c r="C338" s="312"/>
      <c r="D338" s="302"/>
      <c r="E338" s="108"/>
      <c r="F338" s="49"/>
      <c r="G338" s="61"/>
      <c r="H338" s="1">
        <v>3.27</v>
      </c>
    </row>
    <row r="339" spans="1:8" ht="24.75" thickBot="1" x14ac:dyDescent="0.3">
      <c r="A339" s="305"/>
      <c r="B339" s="79" t="s">
        <v>21</v>
      </c>
      <c r="C339" s="313"/>
      <c r="D339" s="303"/>
      <c r="E339" s="109"/>
      <c r="F339" s="93"/>
      <c r="G339" s="110"/>
      <c r="H339" s="1">
        <v>6.5</v>
      </c>
    </row>
    <row r="340" spans="1:8" ht="75" x14ac:dyDescent="0.25">
      <c r="A340" s="305"/>
      <c r="B340" s="111" t="s">
        <v>35</v>
      </c>
      <c r="C340" s="323" t="s">
        <v>33</v>
      </c>
      <c r="D340" s="298" t="s">
        <v>15</v>
      </c>
      <c r="E340" s="301"/>
      <c r="F340" s="301"/>
      <c r="G340" s="307"/>
      <c r="H340" s="309"/>
    </row>
    <row r="341" spans="1:8" ht="15.75" thickBot="1" x14ac:dyDescent="0.3">
      <c r="A341" s="305"/>
      <c r="B341" s="112" t="s">
        <v>36</v>
      </c>
      <c r="C341" s="324"/>
      <c r="D341" s="299"/>
      <c r="E341" s="303"/>
      <c r="F341" s="303"/>
      <c r="G341" s="308"/>
      <c r="H341" s="310"/>
    </row>
    <row r="342" spans="1:8" ht="15.75" thickBot="1" x14ac:dyDescent="0.3">
      <c r="A342" s="305"/>
      <c r="B342" s="101" t="s">
        <v>65</v>
      </c>
      <c r="C342" s="325"/>
      <c r="D342" s="299"/>
      <c r="E342" s="38"/>
      <c r="F342" s="39"/>
      <c r="G342" s="55"/>
      <c r="H342" s="193">
        <f>SUM(H343:H347)</f>
        <v>20.11</v>
      </c>
    </row>
    <row r="343" spans="1:8" ht="24" x14ac:dyDescent="0.25">
      <c r="A343" s="305"/>
      <c r="B343" s="43" t="s">
        <v>17</v>
      </c>
      <c r="C343" s="325"/>
      <c r="D343" s="299"/>
      <c r="E343" s="44"/>
      <c r="F343" s="45"/>
      <c r="G343" s="60"/>
      <c r="H343" s="66">
        <v>6.87</v>
      </c>
    </row>
    <row r="344" spans="1:8" ht="24" x14ac:dyDescent="0.25">
      <c r="A344" s="305"/>
      <c r="B344" s="47" t="s">
        <v>18</v>
      </c>
      <c r="C344" s="325"/>
      <c r="D344" s="299"/>
      <c r="E344" s="48"/>
      <c r="F344" s="49"/>
      <c r="G344" s="61"/>
      <c r="H344" s="1"/>
    </row>
    <row r="345" spans="1:8" x14ac:dyDescent="0.25">
      <c r="A345" s="305"/>
      <c r="B345" s="47" t="s">
        <v>19</v>
      </c>
      <c r="C345" s="325"/>
      <c r="D345" s="299"/>
      <c r="E345" s="48"/>
      <c r="F345" s="49"/>
      <c r="G345" s="61"/>
      <c r="H345" s="1">
        <v>3.53</v>
      </c>
    </row>
    <row r="346" spans="1:8" ht="24" x14ac:dyDescent="0.25">
      <c r="A346" s="305"/>
      <c r="B346" s="47" t="s">
        <v>20</v>
      </c>
      <c r="C346" s="325"/>
      <c r="D346" s="299"/>
      <c r="E346" s="48"/>
      <c r="F346" s="49"/>
      <c r="G346" s="61"/>
      <c r="H346" s="1">
        <v>1.95</v>
      </c>
    </row>
    <row r="347" spans="1:8" ht="24.75" thickBot="1" x14ac:dyDescent="0.3">
      <c r="A347" s="305"/>
      <c r="B347" s="47" t="s">
        <v>21</v>
      </c>
      <c r="C347" s="325"/>
      <c r="D347" s="299"/>
      <c r="E347" s="92"/>
      <c r="F347" s="93"/>
      <c r="G347" s="110"/>
      <c r="H347" s="1">
        <v>7.76</v>
      </c>
    </row>
    <row r="348" spans="1:8" ht="15.75" thickBot="1" x14ac:dyDescent="0.3">
      <c r="A348" s="305"/>
      <c r="B348" s="101" t="s">
        <v>63</v>
      </c>
      <c r="C348" s="325"/>
      <c r="D348" s="299"/>
      <c r="E348" s="38"/>
      <c r="F348" s="39"/>
      <c r="G348" s="55"/>
      <c r="H348" s="193">
        <f>SUM(H349:H353)</f>
        <v>6.9</v>
      </c>
    </row>
    <row r="349" spans="1:8" ht="24" x14ac:dyDescent="0.25">
      <c r="A349" s="305"/>
      <c r="B349" s="43" t="s">
        <v>17</v>
      </c>
      <c r="C349" s="325"/>
      <c r="D349" s="299"/>
      <c r="E349" s="44"/>
      <c r="F349" s="45"/>
      <c r="G349" s="60"/>
      <c r="H349" s="66">
        <v>2.8250000000000002</v>
      </c>
    </row>
    <row r="350" spans="1:8" ht="24" x14ac:dyDescent="0.25">
      <c r="A350" s="305"/>
      <c r="B350" s="47" t="s">
        <v>18</v>
      </c>
      <c r="C350" s="325"/>
      <c r="D350" s="299"/>
      <c r="E350" s="48"/>
      <c r="F350" s="49"/>
      <c r="G350" s="61"/>
      <c r="H350" s="1"/>
    </row>
    <row r="351" spans="1:8" x14ac:dyDescent="0.25">
      <c r="A351" s="305"/>
      <c r="B351" s="47" t="s">
        <v>19</v>
      </c>
      <c r="C351" s="325"/>
      <c r="D351" s="299"/>
      <c r="E351" s="48"/>
      <c r="F351" s="49"/>
      <c r="G351" s="61"/>
      <c r="H351" s="1">
        <v>0.94499999999999995</v>
      </c>
    </row>
    <row r="352" spans="1:8" ht="24" x14ac:dyDescent="0.25">
      <c r="A352" s="305"/>
      <c r="B352" s="47" t="s">
        <v>20</v>
      </c>
      <c r="C352" s="325"/>
      <c r="D352" s="299"/>
      <c r="E352" s="48"/>
      <c r="F352" s="49"/>
      <c r="G352" s="61"/>
      <c r="H352" s="1">
        <v>1.05</v>
      </c>
    </row>
    <row r="353" spans="1:21" ht="24.75" thickBot="1" x14ac:dyDescent="0.3">
      <c r="A353" s="306"/>
      <c r="B353" s="113" t="s">
        <v>21</v>
      </c>
      <c r="C353" s="326"/>
      <c r="D353" s="300"/>
      <c r="E353" s="110"/>
      <c r="F353" s="114"/>
      <c r="G353" s="110"/>
      <c r="H353" s="2">
        <v>2.08</v>
      </c>
    </row>
    <row r="355" spans="1:21" x14ac:dyDescent="0.25">
      <c r="A355" s="8" t="s">
        <v>174</v>
      </c>
    </row>
    <row r="356" spans="1:21" ht="73.5" customHeight="1" x14ac:dyDescent="0.25">
      <c r="A356" s="321" t="s">
        <v>73</v>
      </c>
      <c r="B356" s="321"/>
      <c r="C356" s="321"/>
      <c r="D356" s="321"/>
      <c r="E356" s="321"/>
      <c r="F356" s="321"/>
      <c r="G356" s="321"/>
      <c r="H356" s="321"/>
      <c r="I356" s="115"/>
      <c r="J356" s="115"/>
      <c r="K356" s="115"/>
      <c r="L356" s="115"/>
      <c r="M356" s="115"/>
      <c r="N356" s="115"/>
      <c r="O356" s="115"/>
      <c r="P356" s="115"/>
      <c r="Q356" s="115"/>
      <c r="R356" s="115"/>
      <c r="S356" s="115"/>
      <c r="T356" s="115"/>
      <c r="U356" s="115"/>
    </row>
    <row r="357" spans="1:21" ht="56.25" customHeight="1" x14ac:dyDescent="0.25">
      <c r="A357" s="321" t="s">
        <v>74</v>
      </c>
      <c r="B357" s="321"/>
      <c r="C357" s="321"/>
      <c r="D357" s="321"/>
      <c r="E357" s="321"/>
      <c r="F357" s="321"/>
      <c r="G357" s="321"/>
      <c r="H357" s="321"/>
      <c r="I357" s="115"/>
      <c r="J357" s="115"/>
      <c r="K357" s="115"/>
      <c r="L357" s="115"/>
      <c r="M357" s="115"/>
      <c r="N357" s="115"/>
      <c r="O357" s="115"/>
      <c r="P357" s="115"/>
      <c r="Q357" s="115"/>
      <c r="R357" s="115"/>
      <c r="S357" s="115"/>
      <c r="T357" s="115"/>
      <c r="U357" s="115"/>
    </row>
    <row r="358" spans="1:21" ht="58.5" customHeight="1" x14ac:dyDescent="0.25">
      <c r="A358" s="322" t="s">
        <v>75</v>
      </c>
      <c r="B358" s="322"/>
      <c r="C358" s="322"/>
      <c r="D358" s="322"/>
      <c r="E358" s="322"/>
      <c r="F358" s="322"/>
      <c r="G358" s="322"/>
      <c r="H358" s="322"/>
      <c r="I358" s="116"/>
      <c r="J358" s="116"/>
      <c r="K358" s="116"/>
      <c r="L358" s="116"/>
      <c r="M358" s="116"/>
      <c r="N358" s="116"/>
      <c r="O358" s="116"/>
      <c r="P358" s="116"/>
      <c r="Q358" s="116"/>
      <c r="R358" s="116"/>
      <c r="S358" s="116"/>
      <c r="T358" s="116"/>
      <c r="U358" s="116"/>
    </row>
    <row r="359" spans="1:21" ht="51.75" customHeight="1" x14ac:dyDescent="0.25">
      <c r="A359" s="317" t="s">
        <v>204</v>
      </c>
      <c r="B359" s="317"/>
      <c r="C359" s="317"/>
      <c r="D359" s="317"/>
      <c r="E359" s="317"/>
      <c r="F359" s="317"/>
      <c r="G359" s="317"/>
      <c r="H359" s="317"/>
    </row>
  </sheetData>
  <mergeCells count="47">
    <mergeCell ref="A359:H359"/>
    <mergeCell ref="D271:D286"/>
    <mergeCell ref="D288:D312"/>
    <mergeCell ref="D206:D231"/>
    <mergeCell ref="D190:D205"/>
    <mergeCell ref="C164:C245"/>
    <mergeCell ref="D232:D245"/>
    <mergeCell ref="D246:D270"/>
    <mergeCell ref="A356:H356"/>
    <mergeCell ref="A357:H357"/>
    <mergeCell ref="A358:H358"/>
    <mergeCell ref="C340:C353"/>
    <mergeCell ref="D340:D353"/>
    <mergeCell ref="C138:C162"/>
    <mergeCell ref="D139:D150"/>
    <mergeCell ref="D151:D162"/>
    <mergeCell ref="B163:H163"/>
    <mergeCell ref="D164:D189"/>
    <mergeCell ref="D64:D76"/>
    <mergeCell ref="D77:D88"/>
    <mergeCell ref="D89:D100"/>
    <mergeCell ref="D101:D112"/>
    <mergeCell ref="C113:C137"/>
    <mergeCell ref="D113:D125"/>
    <mergeCell ref="D126:D137"/>
    <mergeCell ref="A7:H7"/>
    <mergeCell ref="D28:D39"/>
    <mergeCell ref="D52:D63"/>
    <mergeCell ref="C16:C63"/>
    <mergeCell ref="D16:D27"/>
    <mergeCell ref="A9:A353"/>
    <mergeCell ref="E340:E341"/>
    <mergeCell ref="F340:F341"/>
    <mergeCell ref="G340:G341"/>
    <mergeCell ref="H340:H341"/>
    <mergeCell ref="D40:D51"/>
    <mergeCell ref="D313:D325"/>
    <mergeCell ref="C246:C325"/>
    <mergeCell ref="D326:D339"/>
    <mergeCell ref="C326:C339"/>
    <mergeCell ref="C64:C112"/>
    <mergeCell ref="G3:H3"/>
    <mergeCell ref="A4:A5"/>
    <mergeCell ref="B4:C4"/>
    <mergeCell ref="D4:D5"/>
    <mergeCell ref="E4:G4"/>
    <mergeCell ref="H4:H5"/>
  </mergeCells>
  <pageMargins left="0.35433070866141736" right="0.35433070866141736" top="0.59055118110236227" bottom="0.59055118110236227" header="0.51181102362204722" footer="0.51181102362204722"/>
  <pageSetup paperSize="9" scale="61"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54"/>
  <sheetViews>
    <sheetView view="pageBreakPreview" zoomScale="90" zoomScaleNormal="100" zoomScaleSheetLayoutView="90" workbookViewId="0">
      <pane ySplit="5" topLeftCell="A96" activePane="bottomLeft" state="frozen"/>
      <selection activeCell="B1" sqref="B1"/>
      <selection pane="bottomLeft" activeCell="B105" sqref="B105"/>
    </sheetView>
  </sheetViews>
  <sheetFormatPr defaultRowHeight="15" x14ac:dyDescent="0.25"/>
  <cols>
    <col min="1" max="1" width="21.5703125" style="118" customWidth="1"/>
    <col min="2" max="2" width="60" style="117" customWidth="1"/>
    <col min="3" max="3" width="24.5703125" style="118" customWidth="1"/>
    <col min="4" max="4" width="9.28515625" style="118" bestFit="1" customWidth="1"/>
    <col min="5" max="6" width="9.28515625" style="118" customWidth="1"/>
    <col min="7" max="7" width="12" style="118" customWidth="1"/>
    <col min="8" max="9" width="21.5703125" style="118" customWidth="1"/>
    <col min="10" max="10" width="11" style="118" bestFit="1" customWidth="1"/>
    <col min="11" max="16384" width="9.140625" style="118"/>
  </cols>
  <sheetData>
    <row r="1" spans="1:9" ht="18.75" x14ac:dyDescent="0.3">
      <c r="A1" s="6" t="s">
        <v>0</v>
      </c>
    </row>
    <row r="2" spans="1:9" ht="20.25" customHeight="1" x14ac:dyDescent="0.3">
      <c r="C2" s="119"/>
      <c r="D2" s="119"/>
      <c r="E2" s="119"/>
      <c r="F2" s="119"/>
      <c r="G2" s="119"/>
    </row>
    <row r="3" spans="1:9" ht="19.5" thickBot="1" x14ac:dyDescent="0.3">
      <c r="B3" s="120" t="s">
        <v>199</v>
      </c>
      <c r="C3" s="121"/>
      <c r="D3" s="121"/>
      <c r="E3" s="121"/>
      <c r="F3" s="121"/>
      <c r="G3" s="351" t="s">
        <v>1</v>
      </c>
      <c r="H3" s="352"/>
    </row>
    <row r="4" spans="1:9" ht="15" customHeight="1" x14ac:dyDescent="0.25">
      <c r="A4" s="353" t="s">
        <v>2</v>
      </c>
      <c r="B4" s="355" t="s">
        <v>3</v>
      </c>
      <c r="C4" s="355"/>
      <c r="D4" s="355" t="s">
        <v>4</v>
      </c>
      <c r="E4" s="355" t="s">
        <v>5</v>
      </c>
      <c r="F4" s="355"/>
      <c r="G4" s="355"/>
      <c r="H4" s="349" t="s">
        <v>100</v>
      </c>
      <c r="I4" s="349" t="s">
        <v>101</v>
      </c>
    </row>
    <row r="5" spans="1:9" ht="30" x14ac:dyDescent="0.25">
      <c r="A5" s="354"/>
      <c r="B5" s="122" t="s">
        <v>6</v>
      </c>
      <c r="C5" s="122" t="s">
        <v>7</v>
      </c>
      <c r="D5" s="356"/>
      <c r="E5" s="122" t="s">
        <v>8</v>
      </c>
      <c r="F5" s="122" t="s">
        <v>9</v>
      </c>
      <c r="G5" s="122" t="s">
        <v>10</v>
      </c>
      <c r="H5" s="350"/>
      <c r="I5" s="350"/>
    </row>
    <row r="6" spans="1:9" s="127" customFormat="1" ht="16.5" thickBot="1" x14ac:dyDescent="0.3">
      <c r="A6" s="124">
        <v>1</v>
      </c>
      <c r="B6" s="125">
        <v>2</v>
      </c>
      <c r="C6" s="125">
        <v>3</v>
      </c>
      <c r="D6" s="125">
        <f>C6+1</f>
        <v>4</v>
      </c>
      <c r="E6" s="125">
        <f t="shared" ref="E6:I6" si="0">D6+1</f>
        <v>5</v>
      </c>
      <c r="F6" s="125">
        <f t="shared" si="0"/>
        <v>6</v>
      </c>
      <c r="G6" s="125">
        <f t="shared" si="0"/>
        <v>7</v>
      </c>
      <c r="H6" s="126">
        <f t="shared" si="0"/>
        <v>8</v>
      </c>
      <c r="I6" s="126">
        <f t="shared" si="0"/>
        <v>9</v>
      </c>
    </row>
    <row r="7" spans="1:9" x14ac:dyDescent="0.25">
      <c r="A7" s="357" t="s">
        <v>199</v>
      </c>
      <c r="B7" s="358"/>
      <c r="C7" s="358"/>
      <c r="D7" s="358"/>
      <c r="E7" s="358"/>
      <c r="F7" s="358"/>
      <c r="G7" s="358"/>
      <c r="H7" s="359"/>
    </row>
    <row r="8" spans="1:9" ht="12.75" customHeight="1" x14ac:dyDescent="0.25">
      <c r="A8" s="128"/>
      <c r="B8" s="129"/>
      <c r="C8" s="129"/>
      <c r="D8" s="129"/>
      <c r="E8" s="129"/>
      <c r="F8" s="129"/>
      <c r="G8" s="129"/>
      <c r="H8" s="130"/>
      <c r="I8" s="130"/>
    </row>
    <row r="9" spans="1:9" ht="30" customHeight="1" x14ac:dyDescent="0.25">
      <c r="A9" s="343" t="s">
        <v>196</v>
      </c>
      <c r="B9" s="131" t="s">
        <v>82</v>
      </c>
      <c r="C9" s="132"/>
      <c r="D9" s="122"/>
      <c r="E9" s="132"/>
      <c r="F9" s="132"/>
      <c r="G9" s="132"/>
      <c r="H9" s="219"/>
      <c r="I9" s="219"/>
    </row>
    <row r="10" spans="1:9" x14ac:dyDescent="0.25">
      <c r="A10" s="344"/>
      <c r="B10" s="133" t="s">
        <v>11</v>
      </c>
      <c r="C10" s="132"/>
      <c r="D10" s="122"/>
      <c r="E10" s="132"/>
      <c r="F10" s="132"/>
      <c r="G10" s="132"/>
      <c r="H10" s="219"/>
      <c r="I10" s="219"/>
    </row>
    <row r="11" spans="1:9" ht="30.75" customHeight="1" x14ac:dyDescent="0.25">
      <c r="A11" s="344"/>
      <c r="B11" s="133" t="s">
        <v>12</v>
      </c>
      <c r="C11" s="134"/>
      <c r="D11" s="134"/>
      <c r="E11" s="134"/>
      <c r="F11" s="134"/>
      <c r="G11" s="134"/>
      <c r="H11" s="135"/>
      <c r="I11" s="135"/>
    </row>
    <row r="12" spans="1:9" ht="30.75" customHeight="1" x14ac:dyDescent="0.25">
      <c r="A12" s="344"/>
      <c r="B12" s="133" t="s">
        <v>13</v>
      </c>
      <c r="C12" s="134"/>
      <c r="D12" s="134"/>
      <c r="E12" s="134"/>
      <c r="F12" s="134"/>
      <c r="G12" s="134"/>
      <c r="H12" s="135"/>
      <c r="I12" s="135"/>
    </row>
    <row r="13" spans="1:9" ht="162" customHeight="1" x14ac:dyDescent="0.25">
      <c r="A13" s="344"/>
      <c r="B13" s="136" t="s">
        <v>169</v>
      </c>
      <c r="C13" s="239" t="s">
        <v>181</v>
      </c>
      <c r="D13" s="122" t="s">
        <v>168</v>
      </c>
      <c r="E13" s="134"/>
      <c r="F13" s="134"/>
      <c r="G13" s="238">
        <v>466.1</v>
      </c>
      <c r="H13" s="237"/>
      <c r="I13" s="237"/>
    </row>
    <row r="14" spans="1:9" ht="205.5" customHeight="1" x14ac:dyDescent="0.25">
      <c r="A14" s="344"/>
      <c r="B14" s="136" t="s">
        <v>170</v>
      </c>
      <c r="C14" s="239" t="s">
        <v>181</v>
      </c>
      <c r="D14" s="123" t="s">
        <v>178</v>
      </c>
      <c r="E14" s="134"/>
      <c r="F14" s="134"/>
      <c r="G14" s="238">
        <v>466.1</v>
      </c>
      <c r="H14" s="237"/>
      <c r="I14" s="237"/>
    </row>
    <row r="15" spans="1:9" ht="44.25" x14ac:dyDescent="0.25">
      <c r="A15" s="344"/>
      <c r="B15" s="137" t="s">
        <v>83</v>
      </c>
      <c r="C15" s="331"/>
      <c r="D15" s="337" t="s">
        <v>84</v>
      </c>
      <c r="E15" s="139"/>
      <c r="F15" s="139"/>
      <c r="G15" s="140"/>
      <c r="H15" s="215">
        <f>H16+H18+H19+H20</f>
        <v>4180.6000000000004</v>
      </c>
      <c r="I15" s="215">
        <f>I16+I18+I19+I20</f>
        <v>4180.6000000000004</v>
      </c>
    </row>
    <row r="16" spans="1:9" ht="24" x14ac:dyDescent="0.25">
      <c r="A16" s="344"/>
      <c r="B16" s="141" t="s">
        <v>17</v>
      </c>
      <c r="C16" s="333"/>
      <c r="D16" s="338"/>
      <c r="E16" s="139"/>
      <c r="F16" s="139"/>
      <c r="G16" s="140"/>
      <c r="H16" s="216">
        <v>984</v>
      </c>
      <c r="I16" s="216">
        <v>984</v>
      </c>
    </row>
    <row r="17" spans="1:9" ht="24" x14ac:dyDescent="0.25">
      <c r="A17" s="344"/>
      <c r="B17" s="141" t="s">
        <v>18</v>
      </c>
      <c r="C17" s="333"/>
      <c r="D17" s="338"/>
      <c r="E17" s="139"/>
      <c r="F17" s="139"/>
      <c r="G17" s="140"/>
      <c r="H17" s="217"/>
      <c r="I17" s="217"/>
    </row>
    <row r="18" spans="1:9" x14ac:dyDescent="0.25">
      <c r="A18" s="344"/>
      <c r="B18" s="141" t="s">
        <v>19</v>
      </c>
      <c r="C18" s="333"/>
      <c r="D18" s="338"/>
      <c r="E18" s="139"/>
      <c r="F18" s="139"/>
      <c r="G18" s="140"/>
      <c r="H18" s="216">
        <v>1158</v>
      </c>
      <c r="I18" s="216">
        <v>1158</v>
      </c>
    </row>
    <row r="19" spans="1:9" ht="24" x14ac:dyDescent="0.25">
      <c r="A19" s="344"/>
      <c r="B19" s="141" t="s">
        <v>20</v>
      </c>
      <c r="C19" s="333"/>
      <c r="D19" s="338"/>
      <c r="E19" s="139"/>
      <c r="F19" s="139"/>
      <c r="G19" s="140"/>
      <c r="H19" s="216">
        <v>472.54</v>
      </c>
      <c r="I19" s="216">
        <v>472.54</v>
      </c>
    </row>
    <row r="20" spans="1:9" ht="24" x14ac:dyDescent="0.25">
      <c r="A20" s="344"/>
      <c r="B20" s="141" t="s">
        <v>21</v>
      </c>
      <c r="C20" s="333"/>
      <c r="D20" s="338"/>
      <c r="E20" s="139"/>
      <c r="F20" s="139"/>
      <c r="G20" s="140"/>
      <c r="H20" s="216">
        <v>1566.06</v>
      </c>
      <c r="I20" s="216">
        <v>1566.06</v>
      </c>
    </row>
    <row r="21" spans="1:9" ht="24" x14ac:dyDescent="0.25">
      <c r="A21" s="344"/>
      <c r="B21" s="142" t="s">
        <v>175</v>
      </c>
      <c r="C21" s="341"/>
      <c r="D21" s="338"/>
      <c r="E21" s="139"/>
      <c r="F21" s="139"/>
      <c r="G21" s="140"/>
      <c r="H21" s="183"/>
      <c r="I21" s="183"/>
    </row>
    <row r="22" spans="1:9" x14ac:dyDescent="0.25">
      <c r="A22" s="344"/>
      <c r="B22" s="144" t="s">
        <v>23</v>
      </c>
      <c r="C22" s="145">
        <v>0.4</v>
      </c>
      <c r="D22" s="338"/>
      <c r="E22" s="139"/>
      <c r="F22" s="139"/>
      <c r="G22" s="140"/>
      <c r="H22" s="215">
        <v>5522.19</v>
      </c>
      <c r="I22" s="215">
        <v>3285.5</v>
      </c>
    </row>
    <row r="23" spans="1:9" x14ac:dyDescent="0.25">
      <c r="A23" s="344"/>
      <c r="B23" s="144" t="s">
        <v>23</v>
      </c>
      <c r="C23" s="145" t="s">
        <v>163</v>
      </c>
      <c r="D23" s="338"/>
      <c r="E23" s="139"/>
      <c r="F23" s="139"/>
      <c r="G23" s="140"/>
      <c r="H23" s="215">
        <v>5232.8900000000003</v>
      </c>
      <c r="I23" s="215">
        <v>4540.63</v>
      </c>
    </row>
    <row r="24" spans="1:9" x14ac:dyDescent="0.25">
      <c r="A24" s="344"/>
      <c r="B24" s="144" t="s">
        <v>24</v>
      </c>
      <c r="C24" s="145">
        <v>0.4</v>
      </c>
      <c r="D24" s="338"/>
      <c r="E24" s="139"/>
      <c r="F24" s="139"/>
      <c r="G24" s="140"/>
      <c r="H24" s="215">
        <v>4142.12</v>
      </c>
      <c r="I24" s="215">
        <v>3910.92</v>
      </c>
    </row>
    <row r="25" spans="1:9" x14ac:dyDescent="0.25">
      <c r="A25" s="344"/>
      <c r="B25" s="144" t="s">
        <v>24</v>
      </c>
      <c r="C25" s="145" t="s">
        <v>163</v>
      </c>
      <c r="D25" s="338"/>
      <c r="E25" s="139"/>
      <c r="F25" s="139"/>
      <c r="G25" s="140"/>
      <c r="H25" s="215">
        <v>4834.62</v>
      </c>
      <c r="I25" s="215">
        <v>7803.98</v>
      </c>
    </row>
    <row r="26" spans="1:9" x14ac:dyDescent="0.25">
      <c r="A26" s="344"/>
      <c r="B26" s="144" t="s">
        <v>162</v>
      </c>
      <c r="C26" s="146"/>
      <c r="D26" s="363"/>
      <c r="E26" s="139"/>
      <c r="F26" s="139"/>
      <c r="G26" s="140"/>
      <c r="H26" s="215">
        <v>3698.28</v>
      </c>
      <c r="I26" s="215">
        <v>1690.21</v>
      </c>
    </row>
    <row r="27" spans="1:9" ht="44.25" x14ac:dyDescent="0.25">
      <c r="A27" s="344"/>
      <c r="B27" s="137" t="s">
        <v>85</v>
      </c>
      <c r="C27" s="347"/>
      <c r="D27" s="337" t="s">
        <v>84</v>
      </c>
      <c r="E27" s="139"/>
      <c r="F27" s="139"/>
      <c r="G27" s="147"/>
      <c r="H27" s="215">
        <f>H28+H30+H31+H32</f>
        <v>4180.6000000000004</v>
      </c>
      <c r="I27" s="215">
        <f>I28+I30+I31+I32</f>
        <v>4180.6000000000004</v>
      </c>
    </row>
    <row r="28" spans="1:9" ht="24" x14ac:dyDescent="0.25">
      <c r="A28" s="344"/>
      <c r="B28" s="141" t="s">
        <v>17</v>
      </c>
      <c r="C28" s="348"/>
      <c r="D28" s="338"/>
      <c r="E28" s="139"/>
      <c r="F28" s="139"/>
      <c r="G28" s="147"/>
      <c r="H28" s="181">
        <v>984</v>
      </c>
      <c r="I28" s="181">
        <v>984</v>
      </c>
    </row>
    <row r="29" spans="1:9" ht="24" x14ac:dyDescent="0.25">
      <c r="A29" s="344"/>
      <c r="B29" s="141" t="s">
        <v>18</v>
      </c>
      <c r="C29" s="348"/>
      <c r="D29" s="338"/>
      <c r="E29" s="139"/>
      <c r="F29" s="139"/>
      <c r="G29" s="147"/>
      <c r="H29" s="183"/>
      <c r="I29" s="183"/>
    </row>
    <row r="30" spans="1:9" x14ac:dyDescent="0.25">
      <c r="A30" s="344"/>
      <c r="B30" s="141" t="s">
        <v>19</v>
      </c>
      <c r="C30" s="348"/>
      <c r="D30" s="338"/>
      <c r="E30" s="139"/>
      <c r="F30" s="139"/>
      <c r="G30" s="147"/>
      <c r="H30" s="181">
        <v>1158</v>
      </c>
      <c r="I30" s="181">
        <v>1158</v>
      </c>
    </row>
    <row r="31" spans="1:9" x14ac:dyDescent="0.25">
      <c r="A31" s="344"/>
      <c r="B31" s="141" t="s">
        <v>183</v>
      </c>
      <c r="C31" s="348"/>
      <c r="D31" s="338"/>
      <c r="E31" s="139"/>
      <c r="F31" s="139"/>
      <c r="G31" s="147"/>
      <c r="H31" s="181">
        <v>472.54</v>
      </c>
      <c r="I31" s="181">
        <v>472.54</v>
      </c>
    </row>
    <row r="32" spans="1:9" ht="24" x14ac:dyDescent="0.25">
      <c r="A32" s="344"/>
      <c r="B32" s="141" t="s">
        <v>21</v>
      </c>
      <c r="C32" s="348"/>
      <c r="D32" s="363"/>
      <c r="E32" s="139"/>
      <c r="F32" s="139"/>
      <c r="G32" s="147"/>
      <c r="H32" s="181">
        <v>1566.06</v>
      </c>
      <c r="I32" s="181">
        <v>1566.06</v>
      </c>
    </row>
    <row r="33" spans="1:9" ht="35.25" customHeight="1" x14ac:dyDescent="0.25">
      <c r="A33" s="344"/>
      <c r="B33" s="137" t="s">
        <v>86</v>
      </c>
      <c r="C33" s="327"/>
      <c r="D33" s="337" t="s">
        <v>84</v>
      </c>
      <c r="E33" s="139"/>
      <c r="F33" s="139"/>
      <c r="G33" s="140"/>
      <c r="H33" s="215">
        <f>H34+H36+H37+H38</f>
        <v>467.17999999999995</v>
      </c>
      <c r="I33" s="215">
        <f>I34+I36+I37+I38</f>
        <v>467.17999999999995</v>
      </c>
    </row>
    <row r="34" spans="1:9" ht="24" x14ac:dyDescent="0.25">
      <c r="A34" s="344"/>
      <c r="B34" s="141" t="s">
        <v>17</v>
      </c>
      <c r="C34" s="336"/>
      <c r="D34" s="338"/>
      <c r="E34" s="139"/>
      <c r="F34" s="139"/>
      <c r="G34" s="140"/>
      <c r="H34" s="216">
        <v>83.7</v>
      </c>
      <c r="I34" s="216">
        <v>83.7</v>
      </c>
    </row>
    <row r="35" spans="1:9" ht="24" x14ac:dyDescent="0.25">
      <c r="A35" s="344"/>
      <c r="B35" s="141" t="s">
        <v>18</v>
      </c>
      <c r="C35" s="336"/>
      <c r="D35" s="338"/>
      <c r="E35" s="139"/>
      <c r="F35" s="139"/>
      <c r="G35" s="140"/>
      <c r="H35" s="217"/>
      <c r="I35" s="217"/>
    </row>
    <row r="36" spans="1:9" x14ac:dyDescent="0.25">
      <c r="A36" s="344"/>
      <c r="B36" s="141" t="s">
        <v>19</v>
      </c>
      <c r="C36" s="336"/>
      <c r="D36" s="338"/>
      <c r="E36" s="139"/>
      <c r="F36" s="139"/>
      <c r="G36" s="140"/>
      <c r="H36" s="216">
        <v>93.49</v>
      </c>
      <c r="I36" s="216">
        <v>93.49</v>
      </c>
    </row>
    <row r="37" spans="1:9" x14ac:dyDescent="0.25">
      <c r="A37" s="344"/>
      <c r="B37" s="141" t="s">
        <v>183</v>
      </c>
      <c r="C37" s="336"/>
      <c r="D37" s="338"/>
      <c r="E37" s="139"/>
      <c r="F37" s="139"/>
      <c r="G37" s="140"/>
      <c r="H37" s="216">
        <v>13.96</v>
      </c>
      <c r="I37" s="216">
        <v>13.96</v>
      </c>
    </row>
    <row r="38" spans="1:9" ht="24" x14ac:dyDescent="0.25">
      <c r="A38" s="344"/>
      <c r="B38" s="141" t="s">
        <v>21</v>
      </c>
      <c r="C38" s="336"/>
      <c r="D38" s="338"/>
      <c r="E38" s="139"/>
      <c r="F38" s="139"/>
      <c r="G38" s="140"/>
      <c r="H38" s="216">
        <v>276.02999999999997</v>
      </c>
      <c r="I38" s="216">
        <v>276.02999999999997</v>
      </c>
    </row>
    <row r="39" spans="1:9" ht="24.75" thickBot="1" x14ac:dyDescent="0.3">
      <c r="A39" s="344"/>
      <c r="B39" s="243" t="s">
        <v>175</v>
      </c>
      <c r="C39" s="336"/>
      <c r="D39" s="338"/>
      <c r="E39" s="139"/>
      <c r="F39" s="139"/>
      <c r="G39" s="140"/>
      <c r="H39" s="183"/>
      <c r="I39" s="183"/>
    </row>
    <row r="40" spans="1:9" ht="15.75" thickBot="1" x14ac:dyDescent="0.3">
      <c r="A40" s="344"/>
      <c r="B40" s="245" t="s">
        <v>184</v>
      </c>
      <c r="C40" s="330"/>
      <c r="D40" s="338"/>
      <c r="E40" s="139"/>
      <c r="F40" s="139"/>
      <c r="G40" s="140"/>
      <c r="H40" s="183"/>
      <c r="I40" s="183"/>
    </row>
    <row r="41" spans="1:9" x14ac:dyDescent="0.25">
      <c r="A41" s="344"/>
      <c r="B41" s="244" t="s">
        <v>23</v>
      </c>
      <c r="C41" s="145">
        <v>0.4</v>
      </c>
      <c r="D41" s="338"/>
      <c r="E41" s="139"/>
      <c r="F41" s="139"/>
      <c r="G41" s="140"/>
      <c r="H41" s="215">
        <v>5522.19</v>
      </c>
      <c r="I41" s="215">
        <v>3285.5</v>
      </c>
    </row>
    <row r="42" spans="1:9" x14ac:dyDescent="0.25">
      <c r="A42" s="344"/>
      <c r="B42" s="144" t="s">
        <v>23</v>
      </c>
      <c r="C42" s="148" t="s">
        <v>163</v>
      </c>
      <c r="D42" s="338"/>
      <c r="E42" s="139"/>
      <c r="F42" s="139"/>
      <c r="G42" s="140"/>
      <c r="H42" s="215">
        <v>5232.8900000000003</v>
      </c>
      <c r="I42" s="215">
        <v>4540.63</v>
      </c>
    </row>
    <row r="43" spans="1:9" x14ac:dyDescent="0.25">
      <c r="A43" s="344"/>
      <c r="B43" s="144" t="s">
        <v>24</v>
      </c>
      <c r="C43" s="148">
        <v>0.4</v>
      </c>
      <c r="D43" s="338"/>
      <c r="E43" s="139"/>
      <c r="F43" s="139"/>
      <c r="G43" s="140"/>
      <c r="H43" s="215">
        <v>4142.12</v>
      </c>
      <c r="I43" s="215">
        <v>3910.92</v>
      </c>
    </row>
    <row r="44" spans="1:9" x14ac:dyDescent="0.25">
      <c r="A44" s="344"/>
      <c r="B44" s="144" t="s">
        <v>24</v>
      </c>
      <c r="C44" s="148" t="s">
        <v>163</v>
      </c>
      <c r="D44" s="338"/>
      <c r="E44" s="139"/>
      <c r="F44" s="139"/>
      <c r="G44" s="140"/>
      <c r="H44" s="215">
        <v>4834.62</v>
      </c>
      <c r="I44" s="215">
        <v>7803.98</v>
      </c>
    </row>
    <row r="45" spans="1:9" x14ac:dyDescent="0.25">
      <c r="A45" s="344"/>
      <c r="B45" s="144" t="s">
        <v>162</v>
      </c>
      <c r="C45" s="327"/>
      <c r="D45" s="338"/>
      <c r="E45" s="139"/>
      <c r="F45" s="139"/>
      <c r="G45" s="140"/>
      <c r="H45" s="215">
        <v>3698.28</v>
      </c>
      <c r="I45" s="215">
        <v>1690.21</v>
      </c>
    </row>
    <row r="46" spans="1:9" x14ac:dyDescent="0.25">
      <c r="A46" s="344"/>
      <c r="B46" s="144" t="s">
        <v>164</v>
      </c>
      <c r="C46" s="336"/>
      <c r="D46" s="338"/>
      <c r="E46" s="139"/>
      <c r="F46" s="139"/>
      <c r="G46" s="140"/>
      <c r="H46" s="215">
        <v>2844.54</v>
      </c>
      <c r="I46" s="215">
        <v>1402.71</v>
      </c>
    </row>
    <row r="47" spans="1:9" x14ac:dyDescent="0.25">
      <c r="A47" s="344"/>
      <c r="B47" s="144" t="s">
        <v>165</v>
      </c>
      <c r="C47" s="336"/>
      <c r="D47" s="338"/>
      <c r="E47" s="139"/>
      <c r="F47" s="139"/>
      <c r="G47" s="140"/>
      <c r="H47" s="215">
        <v>2831.93</v>
      </c>
      <c r="I47" s="215">
        <v>1191.31</v>
      </c>
    </row>
    <row r="48" spans="1:9" x14ac:dyDescent="0.25">
      <c r="A48" s="344"/>
      <c r="B48" s="144" t="s">
        <v>166</v>
      </c>
      <c r="C48" s="336"/>
      <c r="D48" s="338"/>
      <c r="E48" s="139"/>
      <c r="F48" s="139"/>
      <c r="G48" s="140"/>
      <c r="H48" s="215">
        <v>2482.86</v>
      </c>
      <c r="I48" s="215"/>
    </row>
    <row r="49" spans="1:9" x14ac:dyDescent="0.25">
      <c r="A49" s="344"/>
      <c r="B49" s="144" t="s">
        <v>167</v>
      </c>
      <c r="C49" s="336"/>
      <c r="D49" s="338"/>
      <c r="E49" s="139"/>
      <c r="F49" s="139"/>
      <c r="G49" s="140"/>
      <c r="H49" s="215">
        <v>2431.67</v>
      </c>
      <c r="I49" s="215"/>
    </row>
    <row r="50" spans="1:9" x14ac:dyDescent="0.25">
      <c r="A50" s="344"/>
      <c r="B50" s="144" t="s">
        <v>189</v>
      </c>
      <c r="C50" s="336"/>
      <c r="D50" s="338"/>
      <c r="E50" s="139"/>
      <c r="F50" s="139"/>
      <c r="G50" s="140"/>
      <c r="H50" s="215">
        <v>3015.84</v>
      </c>
      <c r="I50" s="215">
        <v>1497.65</v>
      </c>
    </row>
    <row r="51" spans="1:9" x14ac:dyDescent="0.25">
      <c r="A51" s="344"/>
      <c r="B51" s="144" t="s">
        <v>190</v>
      </c>
      <c r="C51" s="336"/>
      <c r="D51" s="338"/>
      <c r="E51" s="139"/>
      <c r="F51" s="139"/>
      <c r="G51" s="140"/>
      <c r="H51" s="215">
        <v>3698.47</v>
      </c>
      <c r="I51" s="215"/>
    </row>
    <row r="52" spans="1:9" x14ac:dyDescent="0.25">
      <c r="A52" s="344"/>
      <c r="B52" s="144" t="s">
        <v>191</v>
      </c>
      <c r="C52" s="336"/>
      <c r="D52" s="338"/>
      <c r="E52" s="139"/>
      <c r="F52" s="139"/>
      <c r="G52" s="140"/>
      <c r="H52" s="215">
        <v>2855.16</v>
      </c>
      <c r="I52" s="215"/>
    </row>
    <row r="53" spans="1:9" x14ac:dyDescent="0.25">
      <c r="A53" s="344"/>
      <c r="B53" s="144" t="s">
        <v>192</v>
      </c>
      <c r="C53" s="336"/>
      <c r="D53" s="338"/>
      <c r="E53" s="139"/>
      <c r="F53" s="139"/>
      <c r="G53" s="140"/>
      <c r="H53" s="215">
        <v>3154.53</v>
      </c>
      <c r="I53" s="215"/>
    </row>
    <row r="54" spans="1:9" ht="15.75" thickBot="1" x14ac:dyDescent="0.3">
      <c r="A54" s="344"/>
      <c r="B54" s="144" t="s">
        <v>193</v>
      </c>
      <c r="C54" s="336"/>
      <c r="D54" s="338"/>
      <c r="E54" s="139"/>
      <c r="F54" s="139"/>
      <c r="G54" s="140"/>
      <c r="H54" s="215">
        <v>2639.89</v>
      </c>
      <c r="I54" s="215"/>
    </row>
    <row r="55" spans="1:9" ht="15.75" thickBot="1" x14ac:dyDescent="0.3">
      <c r="A55" s="344"/>
      <c r="B55" s="245" t="s">
        <v>185</v>
      </c>
      <c r="C55" s="330"/>
      <c r="D55" s="339"/>
      <c r="E55" s="139"/>
      <c r="F55" s="139"/>
      <c r="G55" s="140"/>
      <c r="H55" s="183"/>
      <c r="I55" s="183"/>
    </row>
    <row r="56" spans="1:9" x14ac:dyDescent="0.25">
      <c r="A56" s="344"/>
      <c r="B56" s="244" t="s">
        <v>23</v>
      </c>
      <c r="C56" s="220">
        <v>0.4</v>
      </c>
      <c r="D56" s="339"/>
      <c r="E56" s="139"/>
      <c r="F56" s="139"/>
      <c r="G56" s="140"/>
      <c r="H56" s="215">
        <v>5522.19</v>
      </c>
      <c r="I56" s="215">
        <v>3170.15</v>
      </c>
    </row>
    <row r="57" spans="1:9" x14ac:dyDescent="0.25">
      <c r="A57" s="344"/>
      <c r="B57" s="144" t="s">
        <v>23</v>
      </c>
      <c r="C57" s="220" t="s">
        <v>163</v>
      </c>
      <c r="D57" s="339"/>
      <c r="E57" s="139"/>
      <c r="F57" s="139"/>
      <c r="G57" s="140"/>
      <c r="H57" s="215">
        <v>5232.8900000000003</v>
      </c>
      <c r="I57" s="215">
        <v>3293.81</v>
      </c>
    </row>
    <row r="58" spans="1:9" x14ac:dyDescent="0.25">
      <c r="A58" s="344"/>
      <c r="B58" s="144" t="s">
        <v>24</v>
      </c>
      <c r="C58" s="220">
        <v>0.4</v>
      </c>
      <c r="D58" s="339"/>
      <c r="E58" s="139"/>
      <c r="F58" s="139"/>
      <c r="G58" s="140"/>
      <c r="H58" s="215">
        <v>4142.12</v>
      </c>
      <c r="I58" s="215">
        <v>2109.0300000000002</v>
      </c>
    </row>
    <row r="59" spans="1:9" x14ac:dyDescent="0.25">
      <c r="A59" s="344"/>
      <c r="B59" s="144" t="s">
        <v>24</v>
      </c>
      <c r="C59" s="220" t="s">
        <v>163</v>
      </c>
      <c r="D59" s="339"/>
      <c r="E59" s="139"/>
      <c r="F59" s="139"/>
      <c r="G59" s="140"/>
      <c r="H59" s="215">
        <v>4834.62</v>
      </c>
      <c r="I59" s="215">
        <v>4730.71</v>
      </c>
    </row>
    <row r="60" spans="1:9" x14ac:dyDescent="0.25">
      <c r="A60" s="344"/>
      <c r="B60" s="144" t="s">
        <v>162</v>
      </c>
      <c r="C60" s="331"/>
      <c r="D60" s="339"/>
      <c r="E60" s="139"/>
      <c r="F60" s="139"/>
      <c r="G60" s="140"/>
      <c r="H60" s="215">
        <v>3698.28</v>
      </c>
      <c r="I60" s="215"/>
    </row>
    <row r="61" spans="1:9" x14ac:dyDescent="0.25">
      <c r="A61" s="344"/>
      <c r="B61" s="144" t="s">
        <v>164</v>
      </c>
      <c r="C61" s="333"/>
      <c r="D61" s="339"/>
      <c r="E61" s="139"/>
      <c r="F61" s="139"/>
      <c r="G61" s="140"/>
      <c r="H61" s="215">
        <v>2844.54</v>
      </c>
      <c r="I61" s="215"/>
    </row>
    <row r="62" spans="1:9" x14ac:dyDescent="0.25">
      <c r="A62" s="344"/>
      <c r="B62" s="144" t="s">
        <v>165</v>
      </c>
      <c r="C62" s="333"/>
      <c r="D62" s="339"/>
      <c r="E62" s="139"/>
      <c r="F62" s="139"/>
      <c r="G62" s="140"/>
      <c r="H62" s="215">
        <v>2831.93</v>
      </c>
      <c r="I62" s="215">
        <v>4496.07</v>
      </c>
    </row>
    <row r="63" spans="1:9" x14ac:dyDescent="0.25">
      <c r="A63" s="344"/>
      <c r="B63" s="144" t="s">
        <v>166</v>
      </c>
      <c r="C63" s="333"/>
      <c r="D63" s="339"/>
      <c r="E63" s="139"/>
      <c r="F63" s="139"/>
      <c r="G63" s="140"/>
      <c r="H63" s="215">
        <v>2482.86</v>
      </c>
      <c r="I63" s="215">
        <v>2482.86</v>
      </c>
    </row>
    <row r="64" spans="1:9" x14ac:dyDescent="0.25">
      <c r="A64" s="344"/>
      <c r="B64" s="144" t="s">
        <v>167</v>
      </c>
      <c r="C64" s="333"/>
      <c r="D64" s="339"/>
      <c r="E64" s="139"/>
      <c r="F64" s="139"/>
      <c r="G64" s="140"/>
      <c r="H64" s="215">
        <v>2431.67</v>
      </c>
      <c r="I64" s="215">
        <v>2431.67</v>
      </c>
    </row>
    <row r="65" spans="1:9" x14ac:dyDescent="0.25">
      <c r="A65" s="344"/>
      <c r="B65" s="144" t="s">
        <v>189</v>
      </c>
      <c r="C65" s="333"/>
      <c r="D65" s="339"/>
      <c r="E65" s="139"/>
      <c r="F65" s="139"/>
      <c r="G65" s="140"/>
      <c r="H65" s="215">
        <v>3015.84</v>
      </c>
      <c r="I65" s="215">
        <v>3781.87</v>
      </c>
    </row>
    <row r="66" spans="1:9" x14ac:dyDescent="0.25">
      <c r="A66" s="344"/>
      <c r="B66" s="144" t="s">
        <v>190</v>
      </c>
      <c r="C66" s="333"/>
      <c r="D66" s="339"/>
      <c r="E66" s="139"/>
      <c r="F66" s="139"/>
      <c r="G66" s="140"/>
      <c r="H66" s="215">
        <v>3698.47</v>
      </c>
      <c r="I66" s="215">
        <v>3698.47</v>
      </c>
    </row>
    <row r="67" spans="1:9" x14ac:dyDescent="0.25">
      <c r="A67" s="344"/>
      <c r="B67" s="144" t="s">
        <v>191</v>
      </c>
      <c r="C67" s="333"/>
      <c r="D67" s="339"/>
      <c r="E67" s="139"/>
      <c r="F67" s="139"/>
      <c r="G67" s="140"/>
      <c r="H67" s="215">
        <v>2855.16</v>
      </c>
      <c r="I67" s="215">
        <v>2855.16</v>
      </c>
    </row>
    <row r="68" spans="1:9" x14ac:dyDescent="0.25">
      <c r="A68" s="344"/>
      <c r="B68" s="144" t="s">
        <v>192</v>
      </c>
      <c r="C68" s="333"/>
      <c r="D68" s="339"/>
      <c r="E68" s="139"/>
      <c r="F68" s="139"/>
      <c r="G68" s="140"/>
      <c r="H68" s="215">
        <v>3154.53</v>
      </c>
      <c r="I68" s="215">
        <v>3154.53</v>
      </c>
    </row>
    <row r="69" spans="1:9" x14ac:dyDescent="0.25">
      <c r="A69" s="344"/>
      <c r="B69" s="144" t="s">
        <v>193</v>
      </c>
      <c r="C69" s="333"/>
      <c r="D69" s="340"/>
      <c r="E69" s="139"/>
      <c r="F69" s="139"/>
      <c r="G69" s="140"/>
      <c r="H69" s="215">
        <v>2639.89</v>
      </c>
      <c r="I69" s="215">
        <v>2639.89</v>
      </c>
    </row>
    <row r="70" spans="1:9" ht="44.25" x14ac:dyDescent="0.25">
      <c r="A70" s="344"/>
      <c r="B70" s="137" t="s">
        <v>87</v>
      </c>
      <c r="C70" s="347"/>
      <c r="D70" s="337" t="s">
        <v>84</v>
      </c>
      <c r="E70" s="139"/>
      <c r="F70" s="139"/>
      <c r="G70" s="147"/>
      <c r="H70" s="218">
        <f>H71+H73+H74+H75</f>
        <v>467.17999999999995</v>
      </c>
      <c r="I70" s="218">
        <f>I71+I73+I74+I75</f>
        <v>467.17999999999995</v>
      </c>
    </row>
    <row r="71" spans="1:9" ht="24" x14ac:dyDescent="0.25">
      <c r="A71" s="344"/>
      <c r="B71" s="141" t="s">
        <v>17</v>
      </c>
      <c r="C71" s="348"/>
      <c r="D71" s="338"/>
      <c r="E71" s="139"/>
      <c r="F71" s="139"/>
      <c r="G71" s="147"/>
      <c r="H71" s="215">
        <v>83.7</v>
      </c>
      <c r="I71" s="215">
        <v>83.7</v>
      </c>
    </row>
    <row r="72" spans="1:9" ht="24" x14ac:dyDescent="0.25">
      <c r="A72" s="344"/>
      <c r="B72" s="141" t="s">
        <v>18</v>
      </c>
      <c r="C72" s="348"/>
      <c r="D72" s="338"/>
      <c r="E72" s="139"/>
      <c r="F72" s="139"/>
      <c r="G72" s="147"/>
      <c r="H72" s="150"/>
      <c r="I72" s="150"/>
    </row>
    <row r="73" spans="1:9" x14ac:dyDescent="0.25">
      <c r="A73" s="344"/>
      <c r="B73" s="141" t="s">
        <v>19</v>
      </c>
      <c r="C73" s="348"/>
      <c r="D73" s="338"/>
      <c r="E73" s="139"/>
      <c r="F73" s="139"/>
      <c r="G73" s="147"/>
      <c r="H73" s="215">
        <v>93.49</v>
      </c>
      <c r="I73" s="215">
        <v>93.49</v>
      </c>
    </row>
    <row r="74" spans="1:9" x14ac:dyDescent="0.25">
      <c r="A74" s="344"/>
      <c r="B74" s="141" t="s">
        <v>194</v>
      </c>
      <c r="C74" s="348"/>
      <c r="D74" s="338"/>
      <c r="E74" s="139"/>
      <c r="F74" s="139"/>
      <c r="G74" s="147"/>
      <c r="H74" s="215">
        <v>13.96</v>
      </c>
      <c r="I74" s="215">
        <v>13.96</v>
      </c>
    </row>
    <row r="75" spans="1:9" ht="24" x14ac:dyDescent="0.25">
      <c r="A75" s="344"/>
      <c r="B75" s="141" t="s">
        <v>21</v>
      </c>
      <c r="C75" s="348"/>
      <c r="D75" s="363"/>
      <c r="E75" s="139"/>
      <c r="F75" s="139"/>
      <c r="G75" s="147"/>
      <c r="H75" s="215">
        <v>276.02999999999997</v>
      </c>
      <c r="I75" s="215">
        <v>276.02999999999997</v>
      </c>
    </row>
    <row r="76" spans="1:9" ht="12.75" customHeight="1" x14ac:dyDescent="0.25">
      <c r="A76" s="344"/>
      <c r="B76" s="360" t="s">
        <v>34</v>
      </c>
      <c r="C76" s="360"/>
      <c r="D76" s="360"/>
      <c r="E76" s="360"/>
      <c r="F76" s="360"/>
      <c r="G76" s="360"/>
      <c r="H76" s="361"/>
    </row>
    <row r="77" spans="1:9" ht="86.25" x14ac:dyDescent="0.25">
      <c r="A77" s="344"/>
      <c r="B77" s="136" t="s">
        <v>88</v>
      </c>
      <c r="C77" s="145"/>
      <c r="D77" s="145" t="s">
        <v>84</v>
      </c>
      <c r="E77" s="362"/>
      <c r="F77" s="362"/>
      <c r="G77" s="362"/>
      <c r="H77" s="143"/>
      <c r="I77" s="143"/>
    </row>
    <row r="78" spans="1:9" x14ac:dyDescent="0.25">
      <c r="A78" s="344"/>
      <c r="B78" s="137" t="s">
        <v>36</v>
      </c>
      <c r="C78" s="149"/>
      <c r="D78" s="145"/>
      <c r="E78" s="145"/>
      <c r="F78" s="145"/>
      <c r="G78" s="145"/>
      <c r="H78" s="143"/>
      <c r="I78" s="143"/>
    </row>
    <row r="79" spans="1:9" ht="30" x14ac:dyDescent="0.25">
      <c r="A79" s="344"/>
      <c r="B79" s="137" t="s">
        <v>171</v>
      </c>
      <c r="C79" s="331"/>
      <c r="D79" s="337" t="s">
        <v>84</v>
      </c>
      <c r="E79" s="139"/>
      <c r="F79" s="139"/>
      <c r="G79" s="140"/>
      <c r="H79" s="215">
        <f>H80+H82+H83+H84</f>
        <v>4180.6000000000004</v>
      </c>
      <c r="I79" s="215">
        <f>I80+I82+I83+I84</f>
        <v>4180.6000000000004</v>
      </c>
    </row>
    <row r="80" spans="1:9" ht="24" x14ac:dyDescent="0.25">
      <c r="A80" s="344"/>
      <c r="B80" s="141" t="s">
        <v>17</v>
      </c>
      <c r="C80" s="332"/>
      <c r="D80" s="338"/>
      <c r="E80" s="139"/>
      <c r="F80" s="139"/>
      <c r="G80" s="140"/>
      <c r="H80" s="216">
        <v>984</v>
      </c>
      <c r="I80" s="216">
        <v>984</v>
      </c>
    </row>
    <row r="81" spans="1:9" ht="24" x14ac:dyDescent="0.25">
      <c r="A81" s="344"/>
      <c r="B81" s="141" t="s">
        <v>18</v>
      </c>
      <c r="C81" s="332"/>
      <c r="D81" s="338"/>
      <c r="E81" s="139"/>
      <c r="F81" s="139"/>
      <c r="G81" s="140"/>
      <c r="H81" s="217"/>
      <c r="I81" s="217"/>
    </row>
    <row r="82" spans="1:9" x14ac:dyDescent="0.25">
      <c r="A82" s="344"/>
      <c r="B82" s="141" t="s">
        <v>19</v>
      </c>
      <c r="C82" s="332"/>
      <c r="D82" s="338"/>
      <c r="E82" s="139"/>
      <c r="F82" s="139"/>
      <c r="G82" s="140"/>
      <c r="H82" s="216">
        <v>1158</v>
      </c>
      <c r="I82" s="216">
        <v>1158</v>
      </c>
    </row>
    <row r="83" spans="1:9" x14ac:dyDescent="0.25">
      <c r="A83" s="344"/>
      <c r="B83" s="141" t="s">
        <v>194</v>
      </c>
      <c r="C83" s="332"/>
      <c r="D83" s="338"/>
      <c r="E83" s="139"/>
      <c r="F83" s="139"/>
      <c r="G83" s="140"/>
      <c r="H83" s="216">
        <v>472.54</v>
      </c>
      <c r="I83" s="216">
        <v>472.54</v>
      </c>
    </row>
    <row r="84" spans="1:9" ht="24" x14ac:dyDescent="0.25">
      <c r="A84" s="344"/>
      <c r="B84" s="141" t="s">
        <v>21</v>
      </c>
      <c r="C84" s="332"/>
      <c r="D84" s="363"/>
      <c r="E84" s="139"/>
      <c r="F84" s="139"/>
      <c r="G84" s="140"/>
      <c r="H84" s="216">
        <v>1566.06</v>
      </c>
      <c r="I84" s="216">
        <v>1566.06</v>
      </c>
    </row>
    <row r="85" spans="1:9" ht="30" x14ac:dyDescent="0.25">
      <c r="A85" s="345"/>
      <c r="B85" s="137" t="s">
        <v>89</v>
      </c>
      <c r="C85" s="347"/>
      <c r="D85" s="337" t="s">
        <v>84</v>
      </c>
      <c r="E85" s="139"/>
      <c r="F85" s="139"/>
      <c r="G85" s="147"/>
      <c r="H85" s="215">
        <f>H86+H88+H89+H90</f>
        <v>4180.6000000000004</v>
      </c>
      <c r="I85" s="215">
        <f>I86+I88+I89+I90</f>
        <v>4180.6000000000004</v>
      </c>
    </row>
    <row r="86" spans="1:9" ht="24" x14ac:dyDescent="0.25">
      <c r="A86" s="345"/>
      <c r="B86" s="141" t="s">
        <v>17</v>
      </c>
      <c r="C86" s="348"/>
      <c r="D86" s="338"/>
      <c r="E86" s="139"/>
      <c r="F86" s="139"/>
      <c r="G86" s="147"/>
      <c r="H86" s="181">
        <v>984</v>
      </c>
      <c r="I86" s="181">
        <v>984</v>
      </c>
    </row>
    <row r="87" spans="1:9" ht="24" x14ac:dyDescent="0.25">
      <c r="A87" s="345"/>
      <c r="B87" s="141" t="s">
        <v>18</v>
      </c>
      <c r="C87" s="348"/>
      <c r="D87" s="338"/>
      <c r="E87" s="139"/>
      <c r="F87" s="139"/>
      <c r="G87" s="147"/>
      <c r="H87" s="183"/>
      <c r="I87" s="183"/>
    </row>
    <row r="88" spans="1:9" x14ac:dyDescent="0.25">
      <c r="A88" s="345"/>
      <c r="B88" s="141" t="s">
        <v>19</v>
      </c>
      <c r="C88" s="348"/>
      <c r="D88" s="338"/>
      <c r="E88" s="139"/>
      <c r="F88" s="139"/>
      <c r="G88" s="147"/>
      <c r="H88" s="181">
        <v>1158</v>
      </c>
      <c r="I88" s="181">
        <v>1158</v>
      </c>
    </row>
    <row r="89" spans="1:9" x14ac:dyDescent="0.25">
      <c r="A89" s="345"/>
      <c r="B89" s="141" t="s">
        <v>183</v>
      </c>
      <c r="C89" s="348"/>
      <c r="D89" s="338"/>
      <c r="E89" s="139"/>
      <c r="F89" s="139"/>
      <c r="G89" s="147"/>
      <c r="H89" s="181">
        <v>472.54</v>
      </c>
      <c r="I89" s="181">
        <v>472.54</v>
      </c>
    </row>
    <row r="90" spans="1:9" ht="24" x14ac:dyDescent="0.25">
      <c r="A90" s="345"/>
      <c r="B90" s="141" t="s">
        <v>21</v>
      </c>
      <c r="C90" s="348"/>
      <c r="D90" s="338"/>
      <c r="E90" s="139"/>
      <c r="F90" s="139"/>
      <c r="G90" s="147"/>
      <c r="H90" s="181">
        <v>1566.06</v>
      </c>
      <c r="I90" s="181">
        <v>1566.06</v>
      </c>
    </row>
    <row r="91" spans="1:9" ht="24" x14ac:dyDescent="0.25">
      <c r="A91" s="345"/>
      <c r="B91" s="142" t="s">
        <v>22</v>
      </c>
      <c r="C91" s="348"/>
      <c r="D91" s="363"/>
      <c r="E91" s="139"/>
      <c r="F91" s="139"/>
      <c r="G91" s="147"/>
      <c r="H91" s="183"/>
      <c r="I91" s="183"/>
    </row>
    <row r="92" spans="1:9" ht="17.25" customHeight="1" x14ac:dyDescent="0.25">
      <c r="A92" s="345"/>
      <c r="B92" s="137" t="s">
        <v>90</v>
      </c>
      <c r="C92" s="331"/>
      <c r="D92" s="337" t="s">
        <v>84</v>
      </c>
      <c r="E92" s="139"/>
      <c r="F92" s="139"/>
      <c r="G92" s="140"/>
      <c r="H92" s="218">
        <f>H93+H95+H96+H97</f>
        <v>467.17999999999995</v>
      </c>
      <c r="I92" s="218">
        <f>I93+I95+I96+I97</f>
        <v>467.17999999999995</v>
      </c>
    </row>
    <row r="93" spans="1:9" ht="24" x14ac:dyDescent="0.25">
      <c r="A93" s="345"/>
      <c r="B93" s="141" t="s">
        <v>17</v>
      </c>
      <c r="C93" s="332"/>
      <c r="D93" s="338"/>
      <c r="E93" s="139"/>
      <c r="F93" s="139"/>
      <c r="G93" s="140"/>
      <c r="H93" s="216">
        <v>83.7</v>
      </c>
      <c r="I93" s="216">
        <v>83.7</v>
      </c>
    </row>
    <row r="94" spans="1:9" ht="24" x14ac:dyDescent="0.25">
      <c r="A94" s="345"/>
      <c r="B94" s="141" t="s">
        <v>18</v>
      </c>
      <c r="C94" s="332"/>
      <c r="D94" s="338"/>
      <c r="E94" s="139"/>
      <c r="F94" s="139"/>
      <c r="G94" s="140"/>
      <c r="H94" s="217"/>
      <c r="I94" s="217"/>
    </row>
    <row r="95" spans="1:9" x14ac:dyDescent="0.25">
      <c r="A95" s="345"/>
      <c r="B95" s="141" t="s">
        <v>19</v>
      </c>
      <c r="C95" s="332"/>
      <c r="D95" s="338"/>
      <c r="E95" s="139"/>
      <c r="F95" s="139"/>
      <c r="G95" s="140"/>
      <c r="H95" s="216">
        <v>93.49</v>
      </c>
      <c r="I95" s="216">
        <v>93.49</v>
      </c>
    </row>
    <row r="96" spans="1:9" x14ac:dyDescent="0.25">
      <c r="A96" s="345"/>
      <c r="B96" s="141" t="s">
        <v>183</v>
      </c>
      <c r="C96" s="332"/>
      <c r="D96" s="338"/>
      <c r="E96" s="139"/>
      <c r="F96" s="139"/>
      <c r="G96" s="140"/>
      <c r="H96" s="216">
        <v>13.96</v>
      </c>
      <c r="I96" s="216">
        <v>13.96</v>
      </c>
    </row>
    <row r="97" spans="1:9" ht="24" x14ac:dyDescent="0.25">
      <c r="A97" s="345"/>
      <c r="B97" s="141" t="s">
        <v>21</v>
      </c>
      <c r="C97" s="332"/>
      <c r="D97" s="363"/>
      <c r="E97" s="139"/>
      <c r="F97" s="139"/>
      <c r="G97" s="140"/>
      <c r="H97" s="216">
        <v>276.02999999999997</v>
      </c>
      <c r="I97" s="216">
        <v>276.02999999999997</v>
      </c>
    </row>
    <row r="98" spans="1:9" ht="30" x14ac:dyDescent="0.25">
      <c r="A98" s="345"/>
      <c r="B98" s="137" t="s">
        <v>195</v>
      </c>
      <c r="C98" s="331"/>
      <c r="D98" s="337" t="s">
        <v>84</v>
      </c>
      <c r="E98" s="139"/>
      <c r="F98" s="139"/>
      <c r="G98" s="140"/>
      <c r="H98" s="218">
        <f>H99+H101+H102+H103</f>
        <v>467.17999999999995</v>
      </c>
      <c r="I98" s="218">
        <f>I99+I101+I102+I103</f>
        <v>467.17999999999995</v>
      </c>
    </row>
    <row r="99" spans="1:9" ht="24" x14ac:dyDescent="0.25">
      <c r="A99" s="345"/>
      <c r="B99" s="141" t="s">
        <v>17</v>
      </c>
      <c r="C99" s="332"/>
      <c r="D99" s="338"/>
      <c r="E99" s="139"/>
      <c r="F99" s="139"/>
      <c r="G99" s="140"/>
      <c r="H99" s="216">
        <v>83.7</v>
      </c>
      <c r="I99" s="216">
        <v>83.7</v>
      </c>
    </row>
    <row r="100" spans="1:9" ht="24" x14ac:dyDescent="0.25">
      <c r="A100" s="345"/>
      <c r="B100" s="141" t="s">
        <v>18</v>
      </c>
      <c r="C100" s="332"/>
      <c r="D100" s="338"/>
      <c r="E100" s="139"/>
      <c r="F100" s="139"/>
      <c r="G100" s="140"/>
      <c r="H100" s="217"/>
      <c r="I100" s="217"/>
    </row>
    <row r="101" spans="1:9" x14ac:dyDescent="0.25">
      <c r="A101" s="345"/>
      <c r="B101" s="141" t="s">
        <v>19</v>
      </c>
      <c r="C101" s="332"/>
      <c r="D101" s="338"/>
      <c r="E101" s="139"/>
      <c r="F101" s="139"/>
      <c r="G101" s="140"/>
      <c r="H101" s="216">
        <v>93.49</v>
      </c>
      <c r="I101" s="216">
        <v>93.49</v>
      </c>
    </row>
    <row r="102" spans="1:9" x14ac:dyDescent="0.25">
      <c r="A102" s="345"/>
      <c r="B102" s="141" t="s">
        <v>183</v>
      </c>
      <c r="C102" s="332"/>
      <c r="D102" s="338"/>
      <c r="E102" s="139"/>
      <c r="F102" s="139"/>
      <c r="G102" s="140"/>
      <c r="H102" s="216">
        <v>13.96</v>
      </c>
      <c r="I102" s="216">
        <v>13.96</v>
      </c>
    </row>
    <row r="103" spans="1:9" ht="24" x14ac:dyDescent="0.25">
      <c r="A103" s="345"/>
      <c r="B103" s="141" t="s">
        <v>21</v>
      </c>
      <c r="C103" s="332"/>
      <c r="D103" s="363"/>
      <c r="E103" s="139"/>
      <c r="F103" s="139"/>
      <c r="G103" s="140"/>
      <c r="H103" s="216">
        <v>276.02999999999997</v>
      </c>
      <c r="I103" s="216">
        <v>276.02999999999997</v>
      </c>
    </row>
    <row r="104" spans="1:9" ht="58.5" thickBot="1" x14ac:dyDescent="0.3">
      <c r="A104" s="345"/>
      <c r="B104" s="246" t="s">
        <v>91</v>
      </c>
      <c r="C104" s="145"/>
      <c r="D104" s="331" t="s">
        <v>37</v>
      </c>
      <c r="E104" s="362"/>
      <c r="F104" s="362"/>
      <c r="G104" s="362"/>
      <c r="H104" s="143"/>
      <c r="I104" s="143"/>
    </row>
    <row r="105" spans="1:9" ht="15.75" thickBot="1" x14ac:dyDescent="0.3">
      <c r="A105" s="345"/>
      <c r="B105" s="248" t="s">
        <v>184</v>
      </c>
      <c r="C105" s="221"/>
      <c r="D105" s="332"/>
      <c r="E105" s="220"/>
      <c r="F105" s="220"/>
      <c r="G105" s="220"/>
      <c r="H105" s="143"/>
      <c r="I105" s="143"/>
    </row>
    <row r="106" spans="1:9" x14ac:dyDescent="0.25">
      <c r="A106" s="345"/>
      <c r="B106" s="247" t="s">
        <v>36</v>
      </c>
      <c r="C106" s="145"/>
      <c r="D106" s="332"/>
      <c r="E106" s="145"/>
      <c r="F106" s="145"/>
      <c r="G106" s="145"/>
      <c r="H106" s="143"/>
      <c r="I106" s="143"/>
    </row>
    <row r="107" spans="1:9" x14ac:dyDescent="0.25">
      <c r="A107" s="345"/>
      <c r="B107" s="137" t="s">
        <v>92</v>
      </c>
      <c r="C107" s="331">
        <v>0.4</v>
      </c>
      <c r="D107" s="332"/>
      <c r="E107" s="145"/>
      <c r="F107" s="145"/>
      <c r="G107" s="145"/>
      <c r="H107" s="215">
        <v>135507.67000000001</v>
      </c>
      <c r="I107" s="215">
        <v>67753.84</v>
      </c>
    </row>
    <row r="108" spans="1:9" x14ac:dyDescent="0.25">
      <c r="A108" s="345"/>
      <c r="B108" s="137" t="s">
        <v>93</v>
      </c>
      <c r="C108" s="341"/>
      <c r="D108" s="333"/>
      <c r="E108" s="145"/>
      <c r="F108" s="145"/>
      <c r="G108" s="145"/>
      <c r="H108" s="215">
        <v>249938.53</v>
      </c>
      <c r="I108" s="215">
        <v>124969.27</v>
      </c>
    </row>
    <row r="109" spans="1:9" x14ac:dyDescent="0.25">
      <c r="A109" s="345"/>
      <c r="B109" s="137" t="s">
        <v>94</v>
      </c>
      <c r="C109" s="342" t="s">
        <v>163</v>
      </c>
      <c r="D109" s="333"/>
      <c r="E109" s="145"/>
      <c r="F109" s="145"/>
      <c r="G109" s="145"/>
      <c r="H109" s="215">
        <v>453947.15</v>
      </c>
      <c r="I109" s="215">
        <v>226973.58</v>
      </c>
    </row>
    <row r="110" spans="1:9" ht="15.75" thickBot="1" x14ac:dyDescent="0.3">
      <c r="A110" s="345"/>
      <c r="B110" s="137" t="s">
        <v>95</v>
      </c>
      <c r="C110" s="341"/>
      <c r="D110" s="333"/>
      <c r="E110" s="145"/>
      <c r="F110" s="145"/>
      <c r="G110" s="145"/>
      <c r="H110" s="215">
        <v>257306.36</v>
      </c>
      <c r="I110" s="215">
        <v>128653.18</v>
      </c>
    </row>
    <row r="111" spans="1:9" ht="15.75" thickBot="1" x14ac:dyDescent="0.3">
      <c r="A111" s="345"/>
      <c r="B111" s="248" t="s">
        <v>186</v>
      </c>
      <c r="C111" s="221"/>
      <c r="D111" s="334"/>
      <c r="E111" s="220"/>
      <c r="F111" s="220"/>
      <c r="G111" s="220"/>
      <c r="H111" s="143"/>
      <c r="I111" s="143"/>
    </row>
    <row r="112" spans="1:9" x14ac:dyDescent="0.25">
      <c r="A112" s="345"/>
      <c r="B112" s="247" t="s">
        <v>36</v>
      </c>
      <c r="C112" s="220"/>
      <c r="D112" s="334"/>
      <c r="E112" s="220"/>
      <c r="F112" s="220"/>
      <c r="G112" s="220"/>
      <c r="H112" s="143"/>
      <c r="I112" s="143"/>
    </row>
    <row r="113" spans="1:9" x14ac:dyDescent="0.25">
      <c r="A113" s="345"/>
      <c r="B113" s="137" t="s">
        <v>92</v>
      </c>
      <c r="C113" s="331">
        <v>0.4</v>
      </c>
      <c r="D113" s="334"/>
      <c r="E113" s="220"/>
      <c r="F113" s="220"/>
      <c r="G113" s="220"/>
      <c r="H113" s="215">
        <v>135507.67000000001</v>
      </c>
      <c r="I113" s="215">
        <v>135507.67000000001</v>
      </c>
    </row>
    <row r="114" spans="1:9" x14ac:dyDescent="0.25">
      <c r="A114" s="345"/>
      <c r="B114" s="137" t="s">
        <v>93</v>
      </c>
      <c r="C114" s="341"/>
      <c r="D114" s="334"/>
      <c r="E114" s="220"/>
      <c r="F114" s="220"/>
      <c r="G114" s="220"/>
      <c r="H114" s="215">
        <v>249938.53</v>
      </c>
      <c r="I114" s="215">
        <v>249938.53</v>
      </c>
    </row>
    <row r="115" spans="1:9" x14ac:dyDescent="0.25">
      <c r="A115" s="345"/>
      <c r="B115" s="137" t="s">
        <v>94</v>
      </c>
      <c r="C115" s="342" t="s">
        <v>163</v>
      </c>
      <c r="D115" s="334"/>
      <c r="E115" s="220"/>
      <c r="F115" s="220"/>
      <c r="G115" s="220"/>
      <c r="H115" s="215">
        <v>453947.15</v>
      </c>
      <c r="I115" s="215">
        <v>453947.15</v>
      </c>
    </row>
    <row r="116" spans="1:9" x14ac:dyDescent="0.25">
      <c r="A116" s="345"/>
      <c r="B116" s="137" t="s">
        <v>95</v>
      </c>
      <c r="C116" s="341"/>
      <c r="D116" s="335"/>
      <c r="E116" s="220"/>
      <c r="F116" s="220"/>
      <c r="G116" s="220"/>
      <c r="H116" s="215">
        <v>257306.36</v>
      </c>
      <c r="I116" s="215">
        <v>257306.36</v>
      </c>
    </row>
    <row r="117" spans="1:9" ht="45" customHeight="1" thickBot="1" x14ac:dyDescent="0.3">
      <c r="A117" s="345"/>
      <c r="B117" s="136" t="s">
        <v>96</v>
      </c>
      <c r="C117" s="145"/>
      <c r="D117" s="331" t="s">
        <v>37</v>
      </c>
      <c r="E117" s="362"/>
      <c r="F117" s="362"/>
      <c r="G117" s="362"/>
      <c r="H117" s="143"/>
      <c r="I117" s="143"/>
    </row>
    <row r="118" spans="1:9" ht="15.75" thickBot="1" x14ac:dyDescent="0.3">
      <c r="A118" s="345"/>
      <c r="B118" s="248" t="s">
        <v>184</v>
      </c>
      <c r="C118" s="221"/>
      <c r="D118" s="332"/>
      <c r="E118" s="220"/>
      <c r="F118" s="220"/>
      <c r="G118" s="220"/>
      <c r="H118" s="143"/>
      <c r="I118" s="143"/>
    </row>
    <row r="119" spans="1:9" x14ac:dyDescent="0.25">
      <c r="A119" s="345"/>
      <c r="B119" s="137" t="s">
        <v>36</v>
      </c>
      <c r="C119" s="145"/>
      <c r="D119" s="332"/>
      <c r="E119" s="145"/>
      <c r="F119" s="145"/>
      <c r="G119" s="145"/>
      <c r="H119" s="143"/>
      <c r="I119" s="143"/>
    </row>
    <row r="120" spans="1:9" x14ac:dyDescent="0.25">
      <c r="A120" s="345"/>
      <c r="B120" s="133" t="s">
        <v>97</v>
      </c>
      <c r="C120" s="145">
        <v>0.4</v>
      </c>
      <c r="D120" s="332"/>
      <c r="E120" s="139"/>
      <c r="F120" s="139"/>
      <c r="G120" s="139"/>
      <c r="H120" s="215">
        <v>353439.28</v>
      </c>
      <c r="I120" s="215">
        <v>176719.64</v>
      </c>
    </row>
    <row r="121" spans="1:9" ht="15.75" thickBot="1" x14ac:dyDescent="0.3">
      <c r="A121" s="345"/>
      <c r="B121" s="133" t="s">
        <v>98</v>
      </c>
      <c r="C121" s="148" t="s">
        <v>163</v>
      </c>
      <c r="D121" s="333"/>
      <c r="E121" s="139"/>
      <c r="F121" s="139"/>
      <c r="G121" s="139"/>
      <c r="H121" s="215">
        <v>663929.61</v>
      </c>
      <c r="I121" s="215">
        <v>331964.81</v>
      </c>
    </row>
    <row r="122" spans="1:9" ht="15.75" thickBot="1" x14ac:dyDescent="0.3">
      <c r="A122" s="345"/>
      <c r="B122" s="248" t="s">
        <v>186</v>
      </c>
      <c r="C122" s="221"/>
      <c r="D122" s="334"/>
      <c r="E122" s="220"/>
      <c r="F122" s="220"/>
      <c r="G122" s="220"/>
      <c r="H122" s="143"/>
      <c r="I122" s="143"/>
    </row>
    <row r="123" spans="1:9" x14ac:dyDescent="0.25">
      <c r="A123" s="345"/>
      <c r="B123" s="137" t="s">
        <v>36</v>
      </c>
      <c r="C123" s="220"/>
      <c r="D123" s="334"/>
      <c r="E123" s="220"/>
      <c r="F123" s="220"/>
      <c r="G123" s="220"/>
      <c r="H123" s="143"/>
      <c r="I123" s="143"/>
    </row>
    <row r="124" spans="1:9" x14ac:dyDescent="0.25">
      <c r="A124" s="345"/>
      <c r="B124" s="133" t="s">
        <v>97</v>
      </c>
      <c r="C124" s="220">
        <v>0.4</v>
      </c>
      <c r="D124" s="334"/>
      <c r="E124" s="139"/>
      <c r="F124" s="139"/>
      <c r="G124" s="139"/>
      <c r="H124" s="215">
        <v>353439.28</v>
      </c>
      <c r="I124" s="215">
        <v>353439.28</v>
      </c>
    </row>
    <row r="125" spans="1:9" x14ac:dyDescent="0.25">
      <c r="A125" s="345"/>
      <c r="B125" s="133" t="s">
        <v>98</v>
      </c>
      <c r="C125" s="220" t="s">
        <v>163</v>
      </c>
      <c r="D125" s="335"/>
      <c r="E125" s="139"/>
      <c r="F125" s="139"/>
      <c r="G125" s="139"/>
      <c r="H125" s="215">
        <v>663929.61</v>
      </c>
      <c r="I125" s="215">
        <v>663929.61</v>
      </c>
    </row>
    <row r="126" spans="1:9" ht="43.5" thickBot="1" x14ac:dyDescent="0.3">
      <c r="A126" s="345"/>
      <c r="B126" s="252" t="s">
        <v>99</v>
      </c>
      <c r="C126" s="347"/>
      <c r="D126" s="327" t="s">
        <v>15</v>
      </c>
      <c r="E126" s="139"/>
      <c r="F126" s="139"/>
      <c r="G126" s="139"/>
      <c r="H126" s="219"/>
      <c r="I126" s="219"/>
    </row>
    <row r="127" spans="1:9" ht="15.75" thickBot="1" x14ac:dyDescent="0.3">
      <c r="A127" s="345"/>
      <c r="B127" s="249" t="s">
        <v>187</v>
      </c>
      <c r="C127" s="348"/>
      <c r="D127" s="328"/>
      <c r="E127" s="220"/>
      <c r="F127" s="220"/>
      <c r="G127" s="220"/>
      <c r="H127" s="143"/>
      <c r="I127" s="143"/>
    </row>
    <row r="128" spans="1:9" x14ac:dyDescent="0.25">
      <c r="A128" s="345"/>
      <c r="B128" s="250" t="s">
        <v>36</v>
      </c>
      <c r="C128" s="348"/>
      <c r="D128" s="328"/>
      <c r="E128" s="139"/>
      <c r="F128" s="139"/>
      <c r="G128" s="139"/>
      <c r="H128" s="219"/>
      <c r="I128" s="219"/>
    </row>
    <row r="129" spans="1:9" ht="14.25" customHeight="1" x14ac:dyDescent="0.25">
      <c r="A129" s="345"/>
      <c r="B129" s="251" t="s">
        <v>162</v>
      </c>
      <c r="C129" s="348"/>
      <c r="D129" s="328"/>
      <c r="E129" s="139"/>
      <c r="F129" s="139"/>
      <c r="G129" s="140"/>
      <c r="H129" s="213">
        <v>609.27</v>
      </c>
      <c r="I129" s="213">
        <v>278.45</v>
      </c>
    </row>
    <row r="130" spans="1:9" x14ac:dyDescent="0.25">
      <c r="A130" s="345"/>
      <c r="B130" s="251" t="s">
        <v>164</v>
      </c>
      <c r="C130" s="348"/>
      <c r="D130" s="328"/>
      <c r="E130" s="139"/>
      <c r="F130" s="139"/>
      <c r="G130" s="140"/>
      <c r="H130" s="214">
        <v>468.62</v>
      </c>
      <c r="I130" s="214">
        <v>231.09</v>
      </c>
    </row>
    <row r="131" spans="1:9" x14ac:dyDescent="0.25">
      <c r="A131" s="345"/>
      <c r="B131" s="251" t="s">
        <v>165</v>
      </c>
      <c r="C131" s="348"/>
      <c r="D131" s="328"/>
      <c r="E131" s="139"/>
      <c r="F131" s="139"/>
      <c r="G131" s="140"/>
      <c r="H131" s="214">
        <v>466.55</v>
      </c>
      <c r="I131" s="214">
        <v>196.26</v>
      </c>
    </row>
    <row r="132" spans="1:9" x14ac:dyDescent="0.25">
      <c r="A132" s="345"/>
      <c r="B132" s="251" t="s">
        <v>166</v>
      </c>
      <c r="C132" s="348"/>
      <c r="D132" s="328"/>
      <c r="E132" s="139"/>
      <c r="F132" s="139"/>
      <c r="G132" s="140"/>
      <c r="H132" s="214">
        <v>409.04</v>
      </c>
      <c r="I132" s="214"/>
    </row>
    <row r="133" spans="1:9" x14ac:dyDescent="0.25">
      <c r="A133" s="345"/>
      <c r="B133" s="251" t="s">
        <v>167</v>
      </c>
      <c r="C133" s="348"/>
      <c r="D133" s="328"/>
      <c r="E133" s="139"/>
      <c r="F133" s="139"/>
      <c r="G133" s="140"/>
      <c r="H133" s="214">
        <v>400.6</v>
      </c>
      <c r="I133" s="214"/>
    </row>
    <row r="134" spans="1:9" x14ac:dyDescent="0.25">
      <c r="A134" s="345"/>
      <c r="B134" s="144" t="s">
        <v>189</v>
      </c>
      <c r="C134" s="348"/>
      <c r="D134" s="328"/>
      <c r="E134" s="139"/>
      <c r="F134" s="139"/>
      <c r="G134" s="140"/>
      <c r="H134" s="214">
        <v>496.84</v>
      </c>
      <c r="I134" s="214">
        <v>246.73</v>
      </c>
    </row>
    <row r="135" spans="1:9" x14ac:dyDescent="0.25">
      <c r="A135" s="345"/>
      <c r="B135" s="144" t="s">
        <v>190</v>
      </c>
      <c r="C135" s="348"/>
      <c r="D135" s="328"/>
      <c r="E135" s="139"/>
      <c r="F135" s="139"/>
      <c r="G135" s="140"/>
      <c r="H135" s="214">
        <v>609.29999999999995</v>
      </c>
      <c r="I135" s="214"/>
    </row>
    <row r="136" spans="1:9" x14ac:dyDescent="0.25">
      <c r="A136" s="345"/>
      <c r="B136" s="144" t="s">
        <v>191</v>
      </c>
      <c r="C136" s="348"/>
      <c r="D136" s="328"/>
      <c r="E136" s="139"/>
      <c r="F136" s="139"/>
      <c r="G136" s="140"/>
      <c r="H136" s="214">
        <v>470.37</v>
      </c>
      <c r="I136" s="214"/>
    </row>
    <row r="137" spans="1:9" x14ac:dyDescent="0.25">
      <c r="A137" s="345"/>
      <c r="B137" s="144" t="s">
        <v>192</v>
      </c>
      <c r="C137" s="348"/>
      <c r="D137" s="328"/>
      <c r="E137" s="139"/>
      <c r="F137" s="139"/>
      <c r="G137" s="140"/>
      <c r="H137" s="214">
        <v>519.69000000000005</v>
      </c>
      <c r="I137" s="214"/>
    </row>
    <row r="138" spans="1:9" ht="15.75" thickBot="1" x14ac:dyDescent="0.3">
      <c r="A138" s="345"/>
      <c r="B138" s="144" t="s">
        <v>193</v>
      </c>
      <c r="C138" s="348"/>
      <c r="D138" s="328"/>
      <c r="E138" s="139"/>
      <c r="F138" s="139"/>
      <c r="G138" s="140"/>
      <c r="H138" s="214">
        <v>434.91</v>
      </c>
      <c r="I138" s="214"/>
    </row>
    <row r="139" spans="1:9" ht="15.75" thickBot="1" x14ac:dyDescent="0.3">
      <c r="A139" s="346"/>
      <c r="B139" s="249" t="s">
        <v>188</v>
      </c>
      <c r="C139" s="334"/>
      <c r="D139" s="329"/>
      <c r="E139" s="220"/>
      <c r="F139" s="220"/>
      <c r="G139" s="220"/>
      <c r="H139" s="143"/>
      <c r="I139" s="143"/>
    </row>
    <row r="140" spans="1:9" x14ac:dyDescent="0.25">
      <c r="A140" s="346"/>
      <c r="B140" s="250" t="s">
        <v>36</v>
      </c>
      <c r="C140" s="334"/>
      <c r="D140" s="329"/>
      <c r="E140" s="139"/>
      <c r="F140" s="139"/>
      <c r="G140" s="139"/>
      <c r="H140" s="219"/>
      <c r="I140" s="219"/>
    </row>
    <row r="141" spans="1:9" ht="14.25" customHeight="1" x14ac:dyDescent="0.25">
      <c r="A141" s="346"/>
      <c r="B141" s="251" t="s">
        <v>162</v>
      </c>
      <c r="C141" s="334"/>
      <c r="D141" s="329"/>
      <c r="E141" s="139"/>
      <c r="F141" s="139"/>
      <c r="G141" s="140"/>
      <c r="H141" s="213">
        <v>609.27</v>
      </c>
      <c r="I141" s="213"/>
    </row>
    <row r="142" spans="1:9" x14ac:dyDescent="0.25">
      <c r="A142" s="346"/>
      <c r="B142" s="251" t="s">
        <v>164</v>
      </c>
      <c r="C142" s="334"/>
      <c r="D142" s="329"/>
      <c r="E142" s="139"/>
      <c r="F142" s="139"/>
      <c r="G142" s="140"/>
      <c r="H142" s="214">
        <v>468.62</v>
      </c>
      <c r="I142" s="214"/>
    </row>
    <row r="143" spans="1:9" x14ac:dyDescent="0.25">
      <c r="A143" s="346"/>
      <c r="B143" s="251" t="s">
        <v>165</v>
      </c>
      <c r="C143" s="334"/>
      <c r="D143" s="329"/>
      <c r="E143" s="139"/>
      <c r="F143" s="139"/>
      <c r="G143" s="140"/>
      <c r="H143" s="214">
        <v>466.55</v>
      </c>
      <c r="I143" s="214">
        <v>740.7</v>
      </c>
    </row>
    <row r="144" spans="1:9" x14ac:dyDescent="0.25">
      <c r="A144" s="346"/>
      <c r="B144" s="251" t="s">
        <v>166</v>
      </c>
      <c r="C144" s="334"/>
      <c r="D144" s="329"/>
      <c r="E144" s="139"/>
      <c r="F144" s="139"/>
      <c r="G144" s="140"/>
      <c r="H144" s="214">
        <v>409.04</v>
      </c>
      <c r="I144" s="214">
        <v>409.04</v>
      </c>
    </row>
    <row r="145" spans="1:9" x14ac:dyDescent="0.25">
      <c r="A145" s="346"/>
      <c r="B145" s="251" t="s">
        <v>167</v>
      </c>
      <c r="C145" s="334"/>
      <c r="D145" s="329"/>
      <c r="E145" s="139"/>
      <c r="F145" s="139"/>
      <c r="G145" s="140"/>
      <c r="H145" s="214">
        <v>400.6</v>
      </c>
      <c r="I145" s="214">
        <v>400.6</v>
      </c>
    </row>
    <row r="146" spans="1:9" x14ac:dyDescent="0.25">
      <c r="A146" s="346"/>
      <c r="B146" s="144" t="s">
        <v>189</v>
      </c>
      <c r="C146" s="334"/>
      <c r="D146" s="329"/>
      <c r="E146" s="139"/>
      <c r="F146" s="139"/>
      <c r="G146" s="140"/>
      <c r="H146" s="214">
        <v>496.84</v>
      </c>
      <c r="I146" s="214">
        <v>623.04</v>
      </c>
    </row>
    <row r="147" spans="1:9" x14ac:dyDescent="0.25">
      <c r="A147" s="346"/>
      <c r="B147" s="144" t="s">
        <v>190</v>
      </c>
      <c r="C147" s="334"/>
      <c r="D147" s="329"/>
      <c r="E147" s="139"/>
      <c r="F147" s="139"/>
      <c r="G147" s="140"/>
      <c r="H147" s="214">
        <v>609.29999999999995</v>
      </c>
      <c r="I147" s="214">
        <v>609.29999999999995</v>
      </c>
    </row>
    <row r="148" spans="1:9" x14ac:dyDescent="0.25">
      <c r="A148" s="346"/>
      <c r="B148" s="144" t="s">
        <v>191</v>
      </c>
      <c r="C148" s="334"/>
      <c r="D148" s="329"/>
      <c r="E148" s="139"/>
      <c r="F148" s="139"/>
      <c r="G148" s="140"/>
      <c r="H148" s="214">
        <v>470.37</v>
      </c>
      <c r="I148" s="214">
        <v>470.37</v>
      </c>
    </row>
    <row r="149" spans="1:9" x14ac:dyDescent="0.25">
      <c r="A149" s="346"/>
      <c r="B149" s="144" t="s">
        <v>192</v>
      </c>
      <c r="C149" s="334"/>
      <c r="D149" s="329"/>
      <c r="E149" s="139"/>
      <c r="F149" s="139"/>
      <c r="G149" s="140"/>
      <c r="H149" s="214">
        <v>519.69000000000005</v>
      </c>
      <c r="I149" s="214">
        <v>519.69000000000005</v>
      </c>
    </row>
    <row r="150" spans="1:9" x14ac:dyDescent="0.25">
      <c r="A150" s="346"/>
      <c r="B150" s="144" t="s">
        <v>193</v>
      </c>
      <c r="C150" s="335"/>
      <c r="D150" s="330"/>
      <c r="E150" s="139"/>
      <c r="F150" s="139"/>
      <c r="G150" s="140"/>
      <c r="H150" s="214">
        <v>434.91</v>
      </c>
      <c r="I150" s="214">
        <v>434.91</v>
      </c>
    </row>
    <row r="151" spans="1:9" ht="15.75" x14ac:dyDescent="0.25">
      <c r="B151" s="151"/>
      <c r="C151" s="152"/>
      <c r="D151" s="152"/>
      <c r="E151" s="152"/>
      <c r="F151" s="152"/>
      <c r="G151" s="152"/>
      <c r="H151" s="152"/>
      <c r="I151" s="152"/>
    </row>
    <row r="152" spans="1:9" ht="15.75" x14ac:dyDescent="0.25">
      <c r="A152" s="152" t="s">
        <v>173</v>
      </c>
      <c r="B152" s="151"/>
      <c r="C152" s="152"/>
      <c r="D152" s="152"/>
      <c r="E152" s="152"/>
      <c r="F152" s="152"/>
      <c r="G152" s="152"/>
      <c r="H152" s="152"/>
      <c r="I152" s="152"/>
    </row>
    <row r="153" spans="1:9" x14ac:dyDescent="0.25">
      <c r="A153" s="118" t="s">
        <v>176</v>
      </c>
      <c r="B153" s="118"/>
    </row>
    <row r="154" spans="1:9" x14ac:dyDescent="0.25">
      <c r="B154" s="118"/>
    </row>
  </sheetData>
  <mergeCells count="39">
    <mergeCell ref="D15:D26"/>
    <mergeCell ref="D85:D91"/>
    <mergeCell ref="D79:D84"/>
    <mergeCell ref="D70:D75"/>
    <mergeCell ref="D27:D32"/>
    <mergeCell ref="E117:G117"/>
    <mergeCell ref="C85:C91"/>
    <mergeCell ref="C92:C97"/>
    <mergeCell ref="E104:G104"/>
    <mergeCell ref="C107:C108"/>
    <mergeCell ref="C109:C110"/>
    <mergeCell ref="D92:D97"/>
    <mergeCell ref="C98:C103"/>
    <mergeCell ref="D98:D103"/>
    <mergeCell ref="A9:A150"/>
    <mergeCell ref="C126:C150"/>
    <mergeCell ref="I4:I5"/>
    <mergeCell ref="G3:H3"/>
    <mergeCell ref="A4:A5"/>
    <mergeCell ref="B4:C4"/>
    <mergeCell ref="D4:D5"/>
    <mergeCell ref="E4:G4"/>
    <mergeCell ref="H4:H5"/>
    <mergeCell ref="A7:H7"/>
    <mergeCell ref="C15:C21"/>
    <mergeCell ref="C27:C32"/>
    <mergeCell ref="C70:C75"/>
    <mergeCell ref="B76:H76"/>
    <mergeCell ref="E77:G77"/>
    <mergeCell ref="C79:C84"/>
    <mergeCell ref="D126:D150"/>
    <mergeCell ref="D117:D125"/>
    <mergeCell ref="D104:D116"/>
    <mergeCell ref="C33:C40"/>
    <mergeCell ref="C45:C55"/>
    <mergeCell ref="D33:D69"/>
    <mergeCell ref="C60:C69"/>
    <mergeCell ref="C113:C114"/>
    <mergeCell ref="C115:C116"/>
  </mergeCells>
  <pageMargins left="0.35433070866141736" right="0.15748031496062992" top="0.35433070866141736" bottom="2.598425196850394" header="0.51181102362204722" footer="0.51181102362204722"/>
  <pageSetup paperSize="9" scale="51" fitToHeight="9" orientation="portrait" r:id="rId1"/>
  <headerFooter alignWithMargins="0"/>
  <rowBreaks count="1" manualBreakCount="1">
    <brk id="15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15"/>
  <sheetViews>
    <sheetView view="pageBreakPreview" zoomScale="90" zoomScaleNormal="100" zoomScaleSheetLayoutView="90" workbookViewId="0">
      <pane xSplit="3" ySplit="5" topLeftCell="E129" activePane="bottomRight" state="frozen"/>
      <selection pane="topRight" activeCell="D1" sqref="D1"/>
      <selection pane="bottomLeft" activeCell="A6" sqref="A6"/>
      <selection pane="bottomRight" activeCell="I138" sqref="I138"/>
    </sheetView>
  </sheetViews>
  <sheetFormatPr defaultRowHeight="15" x14ac:dyDescent="0.25"/>
  <cols>
    <col min="1" max="1" width="21.5703125" style="118" customWidth="1"/>
    <col min="2" max="2" width="60" style="117" customWidth="1"/>
    <col min="3" max="3" width="24.5703125" style="118" customWidth="1"/>
    <col min="4" max="6" width="9.28515625" style="118" bestFit="1" customWidth="1"/>
    <col min="7" max="7" width="12" style="118" bestFit="1" customWidth="1"/>
    <col min="8" max="8" width="23.42578125" style="118" customWidth="1"/>
    <col min="9" max="9" width="24.5703125" style="118" customWidth="1"/>
    <col min="10" max="10" width="11" style="118" bestFit="1" customWidth="1"/>
    <col min="11" max="16384" width="9.140625" style="118"/>
  </cols>
  <sheetData>
    <row r="1" spans="1:9" ht="18.75" x14ac:dyDescent="0.3">
      <c r="A1" s="6" t="s">
        <v>0</v>
      </c>
    </row>
    <row r="2" spans="1:9" ht="18.75" x14ac:dyDescent="0.3">
      <c r="C2" s="119"/>
      <c r="D2" s="119"/>
      <c r="E2" s="119"/>
      <c r="F2" s="119"/>
      <c r="G2" s="119"/>
    </row>
    <row r="3" spans="1:9" ht="19.5" thickBot="1" x14ac:dyDescent="0.3">
      <c r="B3" s="120" t="s">
        <v>200</v>
      </c>
      <c r="C3" s="121"/>
      <c r="D3" s="121"/>
      <c r="E3" s="121"/>
      <c r="F3" s="121"/>
      <c r="G3" s="351" t="s">
        <v>1</v>
      </c>
      <c r="H3" s="352"/>
    </row>
    <row r="4" spans="1:9" x14ac:dyDescent="0.25">
      <c r="A4" s="353" t="s">
        <v>2</v>
      </c>
      <c r="B4" s="355" t="s">
        <v>3</v>
      </c>
      <c r="C4" s="355"/>
      <c r="D4" s="355" t="s">
        <v>4</v>
      </c>
      <c r="E4" s="355" t="s">
        <v>5</v>
      </c>
      <c r="F4" s="355"/>
      <c r="G4" s="355"/>
      <c r="H4" s="349" t="s">
        <v>100</v>
      </c>
      <c r="I4" s="349" t="s">
        <v>101</v>
      </c>
    </row>
    <row r="5" spans="1:9" ht="30" x14ac:dyDescent="0.25">
      <c r="A5" s="354"/>
      <c r="B5" s="122" t="s">
        <v>6</v>
      </c>
      <c r="C5" s="122" t="s">
        <v>7</v>
      </c>
      <c r="D5" s="356"/>
      <c r="E5" s="122" t="s">
        <v>8</v>
      </c>
      <c r="F5" s="122" t="s">
        <v>9</v>
      </c>
      <c r="G5" s="122" t="s">
        <v>10</v>
      </c>
      <c r="H5" s="350"/>
      <c r="I5" s="350"/>
    </row>
    <row r="6" spans="1:9" s="127" customFormat="1" ht="15.75" x14ac:dyDescent="0.25">
      <c r="A6" s="153">
        <v>1</v>
      </c>
      <c r="B6" s="122">
        <v>2</v>
      </c>
      <c r="C6" s="122">
        <v>3</v>
      </c>
      <c r="D6" s="122">
        <f>C6+1</f>
        <v>4</v>
      </c>
      <c r="E6" s="122">
        <f t="shared" ref="E6:I6" si="0">D6+1</f>
        <v>5</v>
      </c>
      <c r="F6" s="122">
        <f t="shared" si="0"/>
        <v>6</v>
      </c>
      <c r="G6" s="122">
        <f t="shared" si="0"/>
        <v>7</v>
      </c>
      <c r="H6" s="122">
        <f t="shared" si="0"/>
        <v>8</v>
      </c>
      <c r="I6" s="188">
        <f t="shared" si="0"/>
        <v>9</v>
      </c>
    </row>
    <row r="7" spans="1:9" x14ac:dyDescent="0.25">
      <c r="A7" s="370" t="s">
        <v>200</v>
      </c>
      <c r="B7" s="371"/>
      <c r="C7" s="371"/>
      <c r="D7" s="371"/>
      <c r="E7" s="371"/>
      <c r="F7" s="371"/>
      <c r="G7" s="371"/>
      <c r="H7" s="371"/>
      <c r="I7" s="154"/>
    </row>
    <row r="8" spans="1:9" x14ac:dyDescent="0.25">
      <c r="A8" s="128"/>
      <c r="B8" s="129"/>
      <c r="C8" s="129"/>
      <c r="D8" s="129"/>
      <c r="E8" s="129"/>
      <c r="F8" s="129"/>
      <c r="G8" s="129"/>
      <c r="H8" s="129"/>
      <c r="I8" s="154"/>
    </row>
    <row r="9" spans="1:9" ht="35.25" customHeight="1" x14ac:dyDescent="0.25">
      <c r="A9" s="372" t="s">
        <v>161</v>
      </c>
      <c r="B9" s="131" t="s">
        <v>82</v>
      </c>
      <c r="C9" s="132"/>
      <c r="D9" s="122"/>
      <c r="E9" s="132"/>
      <c r="F9" s="132"/>
      <c r="G9" s="132"/>
      <c r="H9" s="122"/>
      <c r="I9" s="154"/>
    </row>
    <row r="10" spans="1:9" x14ac:dyDescent="0.25">
      <c r="A10" s="372"/>
      <c r="B10" s="133" t="s">
        <v>11</v>
      </c>
      <c r="C10" s="132"/>
      <c r="D10" s="122"/>
      <c r="E10" s="132"/>
      <c r="F10" s="132"/>
      <c r="G10" s="132"/>
      <c r="H10" s="122"/>
      <c r="I10" s="154"/>
    </row>
    <row r="11" spans="1:9" x14ac:dyDescent="0.25">
      <c r="A11" s="372"/>
      <c r="B11" s="133" t="s">
        <v>12</v>
      </c>
      <c r="C11" s="134"/>
      <c r="D11" s="134"/>
      <c r="E11" s="134"/>
      <c r="F11" s="134"/>
      <c r="G11" s="134"/>
      <c r="H11" s="134"/>
      <c r="I11" s="154"/>
    </row>
    <row r="12" spans="1:9" x14ac:dyDescent="0.25">
      <c r="A12" s="372"/>
      <c r="B12" s="133" t="s">
        <v>13</v>
      </c>
      <c r="C12" s="134"/>
      <c r="D12" s="134"/>
      <c r="E12" s="134"/>
      <c r="F12" s="134"/>
      <c r="G12" s="134"/>
      <c r="H12" s="373"/>
      <c r="I12" s="374"/>
    </row>
    <row r="13" spans="1:9" ht="186" x14ac:dyDescent="0.25">
      <c r="A13" s="372"/>
      <c r="B13" s="136" t="s">
        <v>179</v>
      </c>
      <c r="C13" s="239" t="s">
        <v>181</v>
      </c>
      <c r="D13" s="188" t="s">
        <v>168</v>
      </c>
      <c r="E13" s="134"/>
      <c r="F13" s="134"/>
      <c r="G13" s="238">
        <v>466.1</v>
      </c>
      <c r="H13" s="366"/>
      <c r="I13" s="367"/>
    </row>
    <row r="14" spans="1:9" ht="257.25" x14ac:dyDescent="0.25">
      <c r="A14" s="372"/>
      <c r="B14" s="136" t="s">
        <v>180</v>
      </c>
      <c r="C14" s="239" t="s">
        <v>181</v>
      </c>
      <c r="D14" s="188" t="s">
        <v>178</v>
      </c>
      <c r="E14" s="134"/>
      <c r="F14" s="134"/>
      <c r="G14" s="238">
        <v>466.1</v>
      </c>
      <c r="H14" s="366"/>
      <c r="I14" s="367"/>
    </row>
    <row r="15" spans="1:9" ht="50.25" customHeight="1" x14ac:dyDescent="0.25">
      <c r="A15" s="372"/>
      <c r="B15" s="155" t="s">
        <v>102</v>
      </c>
      <c r="C15" s="331">
        <v>0.4</v>
      </c>
      <c r="D15" s="337" t="s">
        <v>84</v>
      </c>
      <c r="E15" s="139"/>
      <c r="F15" s="139"/>
      <c r="G15" s="139"/>
      <c r="H15" s="368">
        <f>H16+H18+H20</f>
        <v>677.8478513618345</v>
      </c>
      <c r="I15" s="369"/>
    </row>
    <row r="16" spans="1:9" ht="24" x14ac:dyDescent="0.25">
      <c r="A16" s="372"/>
      <c r="B16" s="141" t="s">
        <v>17</v>
      </c>
      <c r="C16" s="332"/>
      <c r="D16" s="338"/>
      <c r="E16" s="139"/>
      <c r="F16" s="139"/>
      <c r="G16" s="139"/>
      <c r="H16" s="364">
        <v>139.86638673056589</v>
      </c>
      <c r="I16" s="365"/>
    </row>
    <row r="17" spans="1:9" ht="24" x14ac:dyDescent="0.25">
      <c r="A17" s="372"/>
      <c r="B17" s="141" t="s">
        <v>18</v>
      </c>
      <c r="C17" s="332"/>
      <c r="D17" s="338"/>
      <c r="E17" s="139"/>
      <c r="F17" s="139"/>
      <c r="G17" s="139"/>
      <c r="H17" s="138"/>
      <c r="I17" s="154"/>
    </row>
    <row r="18" spans="1:9" x14ac:dyDescent="0.25">
      <c r="A18" s="372"/>
      <c r="B18" s="141" t="s">
        <v>19</v>
      </c>
      <c r="C18" s="332"/>
      <c r="D18" s="338"/>
      <c r="E18" s="139"/>
      <c r="F18" s="139"/>
      <c r="G18" s="139"/>
      <c r="H18" s="364">
        <v>149.36204506768345</v>
      </c>
      <c r="I18" s="365"/>
    </row>
    <row r="19" spans="1:9" ht="24" x14ac:dyDescent="0.25">
      <c r="A19" s="372"/>
      <c r="B19" s="141" t="s">
        <v>20</v>
      </c>
      <c r="C19" s="332"/>
      <c r="D19" s="338"/>
      <c r="E19" s="139"/>
      <c r="F19" s="139"/>
      <c r="G19" s="139"/>
      <c r="H19" s="156"/>
      <c r="I19" s="154"/>
    </row>
    <row r="20" spans="1:9" ht="24" x14ac:dyDescent="0.25">
      <c r="A20" s="372"/>
      <c r="B20" s="141" t="s">
        <v>21</v>
      </c>
      <c r="C20" s="332"/>
      <c r="D20" s="338"/>
      <c r="E20" s="139"/>
      <c r="F20" s="139"/>
      <c r="G20" s="139"/>
      <c r="H20" s="364">
        <v>388.6194195635851</v>
      </c>
      <c r="I20" s="365"/>
    </row>
    <row r="21" spans="1:9" ht="24" x14ac:dyDescent="0.25">
      <c r="A21" s="372"/>
      <c r="B21" s="142" t="s">
        <v>22</v>
      </c>
      <c r="C21" s="332"/>
      <c r="D21" s="338"/>
      <c r="E21" s="139"/>
      <c r="F21" s="139"/>
      <c r="G21" s="139"/>
      <c r="H21" s="132"/>
      <c r="I21" s="132"/>
    </row>
    <row r="22" spans="1:9" x14ac:dyDescent="0.25">
      <c r="A22" s="372"/>
      <c r="B22" s="144" t="s">
        <v>23</v>
      </c>
      <c r="C22" s="332"/>
      <c r="D22" s="338"/>
      <c r="E22" s="139"/>
      <c r="F22" s="139"/>
      <c r="G22" s="139"/>
      <c r="H22" s="222"/>
      <c r="I22" s="222"/>
    </row>
    <row r="23" spans="1:9" x14ac:dyDescent="0.25">
      <c r="A23" s="372"/>
      <c r="B23" s="144" t="s">
        <v>24</v>
      </c>
      <c r="C23" s="332"/>
      <c r="D23" s="338"/>
      <c r="E23" s="139"/>
      <c r="F23" s="139"/>
      <c r="G23" s="139"/>
      <c r="H23" s="138"/>
      <c r="I23" s="154"/>
    </row>
    <row r="24" spans="1:9" x14ac:dyDescent="0.25">
      <c r="A24" s="372"/>
      <c r="B24" s="144" t="s">
        <v>25</v>
      </c>
      <c r="C24" s="332"/>
      <c r="D24" s="338"/>
      <c r="E24" s="139"/>
      <c r="F24" s="139"/>
      <c r="G24" s="139"/>
      <c r="H24" s="138"/>
      <c r="I24" s="154"/>
    </row>
    <row r="25" spans="1:9" x14ac:dyDescent="0.25">
      <c r="A25" s="372"/>
      <c r="B25" s="144" t="s">
        <v>26</v>
      </c>
      <c r="C25" s="332"/>
      <c r="D25" s="338"/>
      <c r="E25" s="139"/>
      <c r="F25" s="139"/>
      <c r="G25" s="139"/>
      <c r="H25" s="138"/>
      <c r="I25" s="154"/>
    </row>
    <row r="26" spans="1:9" ht="36" x14ac:dyDescent="0.25">
      <c r="A26" s="372"/>
      <c r="B26" s="144" t="s">
        <v>27</v>
      </c>
      <c r="C26" s="332"/>
      <c r="D26" s="338"/>
      <c r="E26" s="139"/>
      <c r="F26" s="139"/>
      <c r="G26" s="139"/>
      <c r="H26" s="222"/>
      <c r="I26" s="222"/>
    </row>
    <row r="27" spans="1:9" x14ac:dyDescent="0.25">
      <c r="A27" s="372"/>
      <c r="B27" s="144" t="s">
        <v>103</v>
      </c>
      <c r="C27" s="332"/>
      <c r="D27" s="338"/>
      <c r="E27" s="139"/>
      <c r="F27" s="139"/>
      <c r="G27" s="139"/>
      <c r="H27" s="222"/>
      <c r="I27" s="222"/>
    </row>
    <row r="28" spans="1:9" x14ac:dyDescent="0.25">
      <c r="A28" s="372"/>
      <c r="B28" s="144" t="s">
        <v>104</v>
      </c>
      <c r="C28" s="332"/>
      <c r="D28" s="338"/>
      <c r="E28" s="139"/>
      <c r="F28" s="139"/>
      <c r="G28" s="139"/>
      <c r="H28" s="222"/>
      <c r="I28" s="222"/>
    </row>
    <row r="29" spans="1:9" x14ac:dyDescent="0.25">
      <c r="A29" s="372"/>
      <c r="B29" s="144" t="s">
        <v>105</v>
      </c>
      <c r="C29" s="375"/>
      <c r="D29" s="363"/>
      <c r="E29" s="139"/>
      <c r="F29" s="139"/>
      <c r="G29" s="139"/>
      <c r="H29" s="222"/>
      <c r="I29" s="222"/>
    </row>
    <row r="30" spans="1:9" ht="30" x14ac:dyDescent="0.25">
      <c r="A30" s="372"/>
      <c r="B30" s="155" t="s">
        <v>106</v>
      </c>
      <c r="C30" s="347" t="s">
        <v>31</v>
      </c>
      <c r="D30" s="337" t="s">
        <v>84</v>
      </c>
      <c r="E30" s="139"/>
      <c r="F30" s="139"/>
      <c r="G30" s="139"/>
      <c r="H30" s="368">
        <f>H31+H33+H35</f>
        <v>677.8478513618345</v>
      </c>
      <c r="I30" s="369"/>
    </row>
    <row r="31" spans="1:9" ht="24" x14ac:dyDescent="0.25">
      <c r="A31" s="372"/>
      <c r="B31" s="141" t="s">
        <v>17</v>
      </c>
      <c r="C31" s="348"/>
      <c r="D31" s="338"/>
      <c r="E31" s="139"/>
      <c r="F31" s="139"/>
      <c r="G31" s="139"/>
      <c r="H31" s="364">
        <f>H16</f>
        <v>139.86638673056589</v>
      </c>
      <c r="I31" s="365"/>
    </row>
    <row r="32" spans="1:9" ht="24" x14ac:dyDescent="0.25">
      <c r="A32" s="372"/>
      <c r="B32" s="141" t="s">
        <v>18</v>
      </c>
      <c r="C32" s="348"/>
      <c r="D32" s="338"/>
      <c r="E32" s="139"/>
      <c r="F32" s="139"/>
      <c r="G32" s="139"/>
      <c r="H32" s="156"/>
      <c r="I32" s="154"/>
    </row>
    <row r="33" spans="1:9" x14ac:dyDescent="0.25">
      <c r="A33" s="372"/>
      <c r="B33" s="141" t="s">
        <v>19</v>
      </c>
      <c r="C33" s="348"/>
      <c r="D33" s="338"/>
      <c r="E33" s="139"/>
      <c r="F33" s="139"/>
      <c r="G33" s="139"/>
      <c r="H33" s="364">
        <f>H18</f>
        <v>149.36204506768345</v>
      </c>
      <c r="I33" s="365"/>
    </row>
    <row r="34" spans="1:9" ht="24" x14ac:dyDescent="0.25">
      <c r="A34" s="372"/>
      <c r="B34" s="141" t="s">
        <v>20</v>
      </c>
      <c r="C34" s="348"/>
      <c r="D34" s="338"/>
      <c r="E34" s="139"/>
      <c r="F34" s="139"/>
      <c r="G34" s="139"/>
      <c r="H34" s="156"/>
      <c r="I34" s="154"/>
    </row>
    <row r="35" spans="1:9" ht="24" x14ac:dyDescent="0.25">
      <c r="A35" s="372"/>
      <c r="B35" s="141" t="s">
        <v>21</v>
      </c>
      <c r="C35" s="348"/>
      <c r="D35" s="338"/>
      <c r="E35" s="139"/>
      <c r="F35" s="139"/>
      <c r="G35" s="139"/>
      <c r="H35" s="364">
        <f>H20</f>
        <v>388.6194195635851</v>
      </c>
      <c r="I35" s="365"/>
    </row>
    <row r="36" spans="1:9" ht="24" x14ac:dyDescent="0.25">
      <c r="A36" s="372"/>
      <c r="B36" s="142" t="s">
        <v>175</v>
      </c>
      <c r="C36" s="348"/>
      <c r="D36" s="338"/>
      <c r="E36" s="139"/>
      <c r="F36" s="139"/>
      <c r="G36" s="139"/>
      <c r="H36" s="157"/>
      <c r="I36" s="154"/>
    </row>
    <row r="37" spans="1:9" x14ac:dyDescent="0.25">
      <c r="A37" s="372"/>
      <c r="B37" s="144" t="s">
        <v>23</v>
      </c>
      <c r="C37" s="348"/>
      <c r="D37" s="338"/>
      <c r="E37" s="139"/>
      <c r="F37" s="139"/>
      <c r="G37" s="139"/>
      <c r="H37" s="223">
        <v>221982.1731977546</v>
      </c>
      <c r="I37" s="223">
        <v>110991.0865988773</v>
      </c>
    </row>
    <row r="38" spans="1:9" x14ac:dyDescent="0.25">
      <c r="A38" s="372"/>
      <c r="B38" s="144" t="s">
        <v>24</v>
      </c>
      <c r="C38" s="348"/>
      <c r="D38" s="338"/>
      <c r="E38" s="139"/>
      <c r="F38" s="139"/>
      <c r="G38" s="139"/>
      <c r="H38" s="157"/>
      <c r="I38" s="154"/>
    </row>
    <row r="39" spans="1:9" x14ac:dyDescent="0.25">
      <c r="A39" s="372"/>
      <c r="B39" s="144" t="s">
        <v>25</v>
      </c>
      <c r="C39" s="348"/>
      <c r="D39" s="338"/>
      <c r="E39" s="139"/>
      <c r="F39" s="139"/>
      <c r="G39" s="139"/>
      <c r="H39" s="157"/>
      <c r="I39" s="154"/>
    </row>
    <row r="40" spans="1:9" x14ac:dyDescent="0.25">
      <c r="A40" s="372"/>
      <c r="B40" s="144" t="s">
        <v>26</v>
      </c>
      <c r="C40" s="348"/>
      <c r="D40" s="338"/>
      <c r="E40" s="139"/>
      <c r="F40" s="139"/>
      <c r="G40" s="139"/>
      <c r="H40" s="157"/>
      <c r="I40" s="154"/>
    </row>
    <row r="41" spans="1:9" ht="36" x14ac:dyDescent="0.25">
      <c r="A41" s="372"/>
      <c r="B41" s="144" t="s">
        <v>27</v>
      </c>
      <c r="C41" s="348"/>
      <c r="D41" s="338"/>
      <c r="E41" s="139"/>
      <c r="F41" s="139"/>
      <c r="G41" s="139"/>
      <c r="H41" s="156" t="s">
        <v>107</v>
      </c>
      <c r="I41" s="156" t="s">
        <v>107</v>
      </c>
    </row>
    <row r="42" spans="1:9" x14ac:dyDescent="0.25">
      <c r="A42" s="372"/>
      <c r="B42" s="144" t="s">
        <v>103</v>
      </c>
      <c r="C42" s="348"/>
      <c r="D42" s="338"/>
      <c r="E42" s="139"/>
      <c r="F42" s="139"/>
      <c r="G42" s="139"/>
      <c r="H42" s="158">
        <v>30511.236666666668</v>
      </c>
      <c r="I42" s="158">
        <v>15255.618333333334</v>
      </c>
    </row>
    <row r="43" spans="1:9" x14ac:dyDescent="0.25">
      <c r="A43" s="372"/>
      <c r="B43" s="144" t="s">
        <v>104</v>
      </c>
      <c r="C43" s="348"/>
      <c r="D43" s="338"/>
      <c r="E43" s="139"/>
      <c r="F43" s="139"/>
      <c r="G43" s="139"/>
      <c r="H43" s="158">
        <v>26980.033500000001</v>
      </c>
      <c r="I43" s="158">
        <v>13490.016750000001</v>
      </c>
    </row>
    <row r="44" spans="1:9" x14ac:dyDescent="0.25">
      <c r="A44" s="372"/>
      <c r="B44" s="144" t="s">
        <v>105</v>
      </c>
      <c r="C44" s="376"/>
      <c r="D44" s="363"/>
      <c r="E44" s="139"/>
      <c r="F44" s="139"/>
      <c r="G44" s="139"/>
      <c r="H44" s="158">
        <v>11066.798952879579</v>
      </c>
      <c r="I44" s="158">
        <v>5533.3994764397894</v>
      </c>
    </row>
    <row r="45" spans="1:9" ht="30" x14ac:dyDescent="0.25">
      <c r="A45" s="372"/>
      <c r="B45" s="155" t="s">
        <v>108</v>
      </c>
      <c r="C45" s="362">
        <v>0.4</v>
      </c>
      <c r="D45" s="337" t="s">
        <v>84</v>
      </c>
      <c r="E45" s="139"/>
      <c r="F45" s="139"/>
      <c r="G45" s="139"/>
      <c r="H45" s="368">
        <f>H46+H48+H50</f>
        <v>278.86634123649964</v>
      </c>
      <c r="I45" s="369"/>
    </row>
    <row r="46" spans="1:9" ht="24" x14ac:dyDescent="0.25">
      <c r="A46" s="372"/>
      <c r="B46" s="141" t="s">
        <v>17</v>
      </c>
      <c r="C46" s="362"/>
      <c r="D46" s="338"/>
      <c r="E46" s="139"/>
      <c r="F46" s="139"/>
      <c r="G46" s="139"/>
      <c r="H46" s="364">
        <v>73.885597260242974</v>
      </c>
      <c r="I46" s="365"/>
    </row>
    <row r="47" spans="1:9" ht="24" x14ac:dyDescent="0.25">
      <c r="A47" s="372"/>
      <c r="B47" s="141" t="s">
        <v>18</v>
      </c>
      <c r="C47" s="362"/>
      <c r="D47" s="338"/>
      <c r="E47" s="139"/>
      <c r="F47" s="139"/>
      <c r="G47" s="139"/>
      <c r="H47" s="156"/>
      <c r="I47" s="154"/>
    </row>
    <row r="48" spans="1:9" x14ac:dyDescent="0.25">
      <c r="A48" s="372"/>
      <c r="B48" s="141" t="s">
        <v>19</v>
      </c>
      <c r="C48" s="362"/>
      <c r="D48" s="338"/>
      <c r="E48" s="139"/>
      <c r="F48" s="139"/>
      <c r="G48" s="139"/>
      <c r="H48" s="364">
        <v>73.332999999999998</v>
      </c>
      <c r="I48" s="365"/>
    </row>
    <row r="49" spans="1:9" ht="24" x14ac:dyDescent="0.25">
      <c r="A49" s="372"/>
      <c r="B49" s="141" t="s">
        <v>20</v>
      </c>
      <c r="C49" s="362"/>
      <c r="D49" s="338"/>
      <c r="E49" s="139"/>
      <c r="F49" s="139"/>
      <c r="G49" s="139"/>
      <c r="H49" s="156"/>
      <c r="I49" s="154"/>
    </row>
    <row r="50" spans="1:9" ht="24" x14ac:dyDescent="0.25">
      <c r="A50" s="372"/>
      <c r="B50" s="141" t="s">
        <v>21</v>
      </c>
      <c r="C50" s="362"/>
      <c r="D50" s="338"/>
      <c r="E50" s="139"/>
      <c r="F50" s="139"/>
      <c r="G50" s="139"/>
      <c r="H50" s="364">
        <v>131.64774397625666</v>
      </c>
      <c r="I50" s="365"/>
    </row>
    <row r="51" spans="1:9" ht="24" x14ac:dyDescent="0.25">
      <c r="A51" s="372"/>
      <c r="B51" s="142" t="s">
        <v>175</v>
      </c>
      <c r="C51" s="362"/>
      <c r="D51" s="338"/>
      <c r="E51" s="139"/>
      <c r="F51" s="139"/>
      <c r="G51" s="139"/>
      <c r="H51" s="138"/>
      <c r="I51" s="154"/>
    </row>
    <row r="52" spans="1:9" x14ac:dyDescent="0.25">
      <c r="A52" s="372"/>
      <c r="B52" s="144" t="s">
        <v>23</v>
      </c>
      <c r="C52" s="362"/>
      <c r="D52" s="338"/>
      <c r="E52" s="139"/>
      <c r="F52" s="139"/>
      <c r="G52" s="139"/>
      <c r="H52" s="158">
        <v>2835.6856527999998</v>
      </c>
      <c r="I52" s="158">
        <v>1417.8428263999999</v>
      </c>
    </row>
    <row r="53" spans="1:9" x14ac:dyDescent="0.25">
      <c r="A53" s="372"/>
      <c r="B53" s="144" t="s">
        <v>24</v>
      </c>
      <c r="C53" s="362"/>
      <c r="D53" s="338"/>
      <c r="E53" s="139"/>
      <c r="F53" s="139"/>
      <c r="G53" s="139"/>
      <c r="H53" s="138"/>
      <c r="I53" s="154"/>
    </row>
    <row r="54" spans="1:9" x14ac:dyDescent="0.25">
      <c r="A54" s="372"/>
      <c r="B54" s="144" t="s">
        <v>25</v>
      </c>
      <c r="C54" s="362"/>
      <c r="D54" s="338"/>
      <c r="E54" s="139"/>
      <c r="F54" s="139"/>
      <c r="G54" s="139"/>
      <c r="H54" s="138"/>
      <c r="I54" s="154"/>
    </row>
    <row r="55" spans="1:9" x14ac:dyDescent="0.25">
      <c r="A55" s="372"/>
      <c r="B55" s="144" t="s">
        <v>26</v>
      </c>
      <c r="C55" s="362"/>
      <c r="D55" s="338"/>
      <c r="E55" s="139"/>
      <c r="F55" s="139"/>
      <c r="G55" s="139"/>
      <c r="H55" s="138"/>
      <c r="I55" s="154"/>
    </row>
    <row r="56" spans="1:9" ht="36" x14ac:dyDescent="0.25">
      <c r="A56" s="372"/>
      <c r="B56" s="144" t="s">
        <v>27</v>
      </c>
      <c r="C56" s="362"/>
      <c r="D56" s="363"/>
      <c r="E56" s="139"/>
      <c r="F56" s="139"/>
      <c r="G56" s="139"/>
      <c r="H56" s="147"/>
      <c r="I56" s="154"/>
    </row>
    <row r="57" spans="1:9" ht="30" x14ac:dyDescent="0.25">
      <c r="A57" s="372"/>
      <c r="B57" s="155" t="s">
        <v>108</v>
      </c>
      <c r="C57" s="347" t="s">
        <v>31</v>
      </c>
      <c r="D57" s="337" t="s">
        <v>84</v>
      </c>
      <c r="E57" s="139"/>
      <c r="F57" s="139"/>
      <c r="G57" s="139"/>
      <c r="H57" s="368">
        <f>H58+H60+H62</f>
        <v>219.51209403365266</v>
      </c>
      <c r="I57" s="369"/>
    </row>
    <row r="58" spans="1:9" ht="24" x14ac:dyDescent="0.25">
      <c r="A58" s="372"/>
      <c r="B58" s="141" t="s">
        <v>17</v>
      </c>
      <c r="C58" s="348"/>
      <c r="D58" s="338"/>
      <c r="E58" s="139"/>
      <c r="F58" s="139"/>
      <c r="G58" s="139"/>
      <c r="H58" s="364">
        <v>57.278086496206498</v>
      </c>
      <c r="I58" s="365"/>
    </row>
    <row r="59" spans="1:9" ht="24" x14ac:dyDescent="0.25">
      <c r="A59" s="372"/>
      <c r="B59" s="141" t="s">
        <v>18</v>
      </c>
      <c r="C59" s="348"/>
      <c r="D59" s="338"/>
      <c r="E59" s="139"/>
      <c r="F59" s="139"/>
      <c r="G59" s="139"/>
      <c r="H59" s="156"/>
      <c r="I59" s="154"/>
    </row>
    <row r="60" spans="1:9" x14ac:dyDescent="0.25">
      <c r="A60" s="372"/>
      <c r="B60" s="141" t="s">
        <v>19</v>
      </c>
      <c r="C60" s="348"/>
      <c r="D60" s="338"/>
      <c r="E60" s="139"/>
      <c r="F60" s="139"/>
      <c r="G60" s="139"/>
      <c r="H60" s="364">
        <v>56.084007537446148</v>
      </c>
      <c r="I60" s="365"/>
    </row>
    <row r="61" spans="1:9" ht="24" x14ac:dyDescent="0.25">
      <c r="A61" s="372"/>
      <c r="B61" s="141" t="s">
        <v>20</v>
      </c>
      <c r="C61" s="348"/>
      <c r="D61" s="338"/>
      <c r="E61" s="139"/>
      <c r="F61" s="139"/>
      <c r="G61" s="139"/>
      <c r="H61" s="156"/>
      <c r="I61" s="154"/>
    </row>
    <row r="62" spans="1:9" ht="24" x14ac:dyDescent="0.25">
      <c r="A62" s="372"/>
      <c r="B62" s="141" t="s">
        <v>21</v>
      </c>
      <c r="C62" s="348"/>
      <c r="D62" s="338"/>
      <c r="E62" s="139"/>
      <c r="F62" s="139"/>
      <c r="G62" s="139"/>
      <c r="H62" s="364">
        <v>106.15</v>
      </c>
      <c r="I62" s="365"/>
    </row>
    <row r="63" spans="1:9" ht="24" x14ac:dyDescent="0.25">
      <c r="A63" s="372"/>
      <c r="B63" s="142" t="s">
        <v>175</v>
      </c>
      <c r="C63" s="348"/>
      <c r="D63" s="338"/>
      <c r="E63" s="139"/>
      <c r="F63" s="139"/>
      <c r="G63" s="139"/>
      <c r="H63" s="138"/>
      <c r="I63" s="154"/>
    </row>
    <row r="64" spans="1:9" x14ac:dyDescent="0.25">
      <c r="A64" s="372"/>
      <c r="B64" s="144" t="s">
        <v>23</v>
      </c>
      <c r="C64" s="348"/>
      <c r="D64" s="338"/>
      <c r="E64" s="139"/>
      <c r="F64" s="139"/>
      <c r="G64" s="139"/>
      <c r="H64" s="158">
        <v>11840.247047599534</v>
      </c>
      <c r="I64" s="158">
        <v>5920.1235237997671</v>
      </c>
    </row>
    <row r="65" spans="1:9" x14ac:dyDescent="0.25">
      <c r="A65" s="372"/>
      <c r="B65" s="144" t="s">
        <v>24</v>
      </c>
      <c r="C65" s="348"/>
      <c r="D65" s="338"/>
      <c r="E65" s="139"/>
      <c r="F65" s="139"/>
      <c r="G65" s="139"/>
      <c r="H65" s="138"/>
      <c r="I65" s="154"/>
    </row>
    <row r="66" spans="1:9" x14ac:dyDescent="0.25">
      <c r="A66" s="372"/>
      <c r="B66" s="144" t="s">
        <v>25</v>
      </c>
      <c r="C66" s="348"/>
      <c r="D66" s="338"/>
      <c r="E66" s="139"/>
      <c r="F66" s="139"/>
      <c r="G66" s="139"/>
      <c r="H66" s="138"/>
      <c r="I66" s="154"/>
    </row>
    <row r="67" spans="1:9" x14ac:dyDescent="0.25">
      <c r="A67" s="372"/>
      <c r="B67" s="144" t="s">
        <v>26</v>
      </c>
      <c r="C67" s="348"/>
      <c r="D67" s="338"/>
      <c r="E67" s="139"/>
      <c r="F67" s="139"/>
      <c r="G67" s="139"/>
      <c r="H67" s="138"/>
      <c r="I67" s="154"/>
    </row>
    <row r="68" spans="1:9" ht="36" x14ac:dyDescent="0.25">
      <c r="A68" s="372"/>
      <c r="B68" s="144" t="s">
        <v>27</v>
      </c>
      <c r="C68" s="348"/>
      <c r="D68" s="338"/>
      <c r="E68" s="139"/>
      <c r="F68" s="139"/>
      <c r="G68" s="139"/>
      <c r="H68" s="156" t="s">
        <v>107</v>
      </c>
      <c r="I68" s="156" t="s">
        <v>107</v>
      </c>
    </row>
    <row r="69" spans="1:9" x14ac:dyDescent="0.25">
      <c r="A69" s="372"/>
      <c r="B69" s="144" t="s">
        <v>103</v>
      </c>
      <c r="C69" s="348"/>
      <c r="D69" s="338"/>
      <c r="E69" s="139"/>
      <c r="F69" s="139"/>
      <c r="G69" s="139"/>
      <c r="H69" s="158">
        <v>19111.354705882353</v>
      </c>
      <c r="I69" s="158">
        <v>9555.6773529411767</v>
      </c>
    </row>
    <row r="70" spans="1:9" x14ac:dyDescent="0.25">
      <c r="A70" s="372"/>
      <c r="B70" s="144" t="s">
        <v>109</v>
      </c>
      <c r="C70" s="376"/>
      <c r="D70" s="363"/>
      <c r="E70" s="139"/>
      <c r="F70" s="139"/>
      <c r="G70" s="139"/>
      <c r="H70" s="158">
        <v>9650.6878787878795</v>
      </c>
      <c r="I70" s="158">
        <v>4825.3439393939398</v>
      </c>
    </row>
    <row r="71" spans="1:9" ht="30" x14ac:dyDescent="0.25">
      <c r="A71" s="372"/>
      <c r="B71" s="155" t="s">
        <v>110</v>
      </c>
      <c r="C71" s="362">
        <v>0.4</v>
      </c>
      <c r="D71" s="337" t="s">
        <v>84</v>
      </c>
      <c r="E71" s="139"/>
      <c r="F71" s="139"/>
      <c r="G71" s="140"/>
      <c r="H71" s="368">
        <f>H72+H74+H75+H76</f>
        <v>64.954580416154784</v>
      </c>
      <c r="I71" s="369"/>
    </row>
    <row r="72" spans="1:9" ht="24" x14ac:dyDescent="0.25">
      <c r="A72" s="372"/>
      <c r="B72" s="141" t="s">
        <v>17</v>
      </c>
      <c r="C72" s="362"/>
      <c r="D72" s="338"/>
      <c r="E72" s="139"/>
      <c r="F72" s="139"/>
      <c r="G72" s="140"/>
      <c r="H72" s="377">
        <v>18.763573795376345</v>
      </c>
      <c r="I72" s="378"/>
    </row>
    <row r="73" spans="1:9" ht="24" x14ac:dyDescent="0.25">
      <c r="A73" s="372"/>
      <c r="B73" s="141" t="s">
        <v>18</v>
      </c>
      <c r="C73" s="362"/>
      <c r="D73" s="338"/>
      <c r="E73" s="139"/>
      <c r="F73" s="139"/>
      <c r="G73" s="140"/>
      <c r="H73" s="157"/>
      <c r="I73" s="154"/>
    </row>
    <row r="74" spans="1:9" x14ac:dyDescent="0.25">
      <c r="A74" s="372"/>
      <c r="B74" s="141" t="s">
        <v>19</v>
      </c>
      <c r="C74" s="362"/>
      <c r="D74" s="338"/>
      <c r="E74" s="139"/>
      <c r="F74" s="139"/>
      <c r="G74" s="140"/>
      <c r="H74" s="377">
        <v>17.532994326627339</v>
      </c>
      <c r="I74" s="378"/>
    </row>
    <row r="75" spans="1:9" ht="24" x14ac:dyDescent="0.25">
      <c r="A75" s="372"/>
      <c r="B75" s="141" t="s">
        <v>20</v>
      </c>
      <c r="C75" s="362"/>
      <c r="D75" s="338"/>
      <c r="E75" s="139"/>
      <c r="F75" s="139"/>
      <c r="G75" s="140"/>
      <c r="H75" s="384">
        <v>0</v>
      </c>
      <c r="I75" s="385"/>
    </row>
    <row r="76" spans="1:9" ht="24" x14ac:dyDescent="0.25">
      <c r="A76" s="372"/>
      <c r="B76" s="141" t="s">
        <v>21</v>
      </c>
      <c r="C76" s="362"/>
      <c r="D76" s="338"/>
      <c r="E76" s="139"/>
      <c r="F76" s="139"/>
      <c r="G76" s="140"/>
      <c r="H76" s="377">
        <v>28.658012294151106</v>
      </c>
      <c r="I76" s="378"/>
    </row>
    <row r="77" spans="1:9" ht="24" x14ac:dyDescent="0.25">
      <c r="A77" s="372"/>
      <c r="B77" s="142" t="s">
        <v>22</v>
      </c>
      <c r="C77" s="362"/>
      <c r="D77" s="338"/>
      <c r="E77" s="139"/>
      <c r="F77" s="139"/>
      <c r="G77" s="140"/>
      <c r="H77" s="157"/>
      <c r="I77" s="154"/>
    </row>
    <row r="78" spans="1:9" x14ac:dyDescent="0.25">
      <c r="A78" s="372"/>
      <c r="B78" s="144" t="s">
        <v>23</v>
      </c>
      <c r="C78" s="362"/>
      <c r="D78" s="338"/>
      <c r="E78" s="139"/>
      <c r="F78" s="139"/>
      <c r="G78" s="140"/>
      <c r="H78" s="377">
        <v>452.66320140946669</v>
      </c>
      <c r="I78" s="378"/>
    </row>
    <row r="79" spans="1:9" x14ac:dyDescent="0.25">
      <c r="A79" s="372"/>
      <c r="B79" s="144" t="s">
        <v>24</v>
      </c>
      <c r="C79" s="362"/>
      <c r="D79" s="338"/>
      <c r="E79" s="139"/>
      <c r="F79" s="139"/>
      <c r="G79" s="140"/>
      <c r="H79" s="157"/>
      <c r="I79" s="154"/>
    </row>
    <row r="80" spans="1:9" x14ac:dyDescent="0.25">
      <c r="A80" s="372"/>
      <c r="B80" s="144" t="s">
        <v>25</v>
      </c>
      <c r="C80" s="362"/>
      <c r="D80" s="338"/>
      <c r="E80" s="139"/>
      <c r="F80" s="139"/>
      <c r="G80" s="140"/>
      <c r="H80" s="157"/>
      <c r="I80" s="154"/>
    </row>
    <row r="81" spans="1:9" x14ac:dyDescent="0.25">
      <c r="A81" s="372"/>
      <c r="B81" s="144" t="s">
        <v>26</v>
      </c>
      <c r="C81" s="362"/>
      <c r="D81" s="338"/>
      <c r="E81" s="139"/>
      <c r="F81" s="139"/>
      <c r="G81" s="140"/>
      <c r="H81" s="157"/>
      <c r="I81" s="154"/>
    </row>
    <row r="82" spans="1:9" ht="36" x14ac:dyDescent="0.25">
      <c r="A82" s="372"/>
      <c r="B82" s="144" t="s">
        <v>27</v>
      </c>
      <c r="C82" s="362"/>
      <c r="D82" s="363"/>
      <c r="E82" s="139"/>
      <c r="F82" s="139"/>
      <c r="G82" s="140"/>
      <c r="H82" s="157"/>
      <c r="I82" s="154"/>
    </row>
    <row r="83" spans="1:9" ht="30" x14ac:dyDescent="0.25">
      <c r="A83" s="372"/>
      <c r="B83" s="155" t="s">
        <v>110</v>
      </c>
      <c r="C83" s="379" t="s">
        <v>31</v>
      </c>
      <c r="D83" s="337" t="s">
        <v>84</v>
      </c>
      <c r="E83" s="139"/>
      <c r="F83" s="139"/>
      <c r="G83" s="140">
        <f>G84+G86+G87+G88</f>
        <v>0</v>
      </c>
      <c r="H83" s="368">
        <f>H84+H86+H87+H88</f>
        <v>39.846414323927895</v>
      </c>
      <c r="I83" s="369"/>
    </row>
    <row r="84" spans="1:9" ht="24" x14ac:dyDescent="0.25">
      <c r="A84" s="372"/>
      <c r="B84" s="141" t="s">
        <v>17</v>
      </c>
      <c r="C84" s="379"/>
      <c r="D84" s="338"/>
      <c r="E84" s="139"/>
      <c r="F84" s="139"/>
      <c r="G84" s="140"/>
      <c r="H84" s="364">
        <v>9.7683338217785529</v>
      </c>
      <c r="I84" s="365"/>
    </row>
    <row r="85" spans="1:9" ht="24" x14ac:dyDescent="0.25">
      <c r="A85" s="372"/>
      <c r="B85" s="141" t="s">
        <v>18</v>
      </c>
      <c r="C85" s="379"/>
      <c r="D85" s="338"/>
      <c r="E85" s="139"/>
      <c r="F85" s="139"/>
      <c r="G85" s="140"/>
      <c r="H85" s="156"/>
      <c r="I85" s="154"/>
    </row>
    <row r="86" spans="1:9" x14ac:dyDescent="0.25">
      <c r="A86" s="372"/>
      <c r="B86" s="141" t="s">
        <v>19</v>
      </c>
      <c r="C86" s="379"/>
      <c r="D86" s="338"/>
      <c r="E86" s="139"/>
      <c r="F86" s="139"/>
      <c r="G86" s="140"/>
      <c r="H86" s="364">
        <v>10.218080502149343</v>
      </c>
      <c r="I86" s="365"/>
    </row>
    <row r="87" spans="1:9" ht="24" x14ac:dyDescent="0.25">
      <c r="A87" s="372"/>
      <c r="B87" s="141" t="s">
        <v>20</v>
      </c>
      <c r="C87" s="379"/>
      <c r="D87" s="338"/>
      <c r="E87" s="139"/>
      <c r="F87" s="139"/>
      <c r="G87" s="140"/>
      <c r="H87" s="380"/>
      <c r="I87" s="381"/>
    </row>
    <row r="88" spans="1:9" ht="24" x14ac:dyDescent="0.25">
      <c r="A88" s="372"/>
      <c r="B88" s="141" t="s">
        <v>21</v>
      </c>
      <c r="C88" s="379"/>
      <c r="D88" s="338"/>
      <c r="E88" s="139"/>
      <c r="F88" s="139"/>
      <c r="G88" s="140"/>
      <c r="H88" s="364">
        <v>19.86</v>
      </c>
      <c r="I88" s="365"/>
    </row>
    <row r="89" spans="1:9" ht="24" x14ac:dyDescent="0.25">
      <c r="A89" s="372"/>
      <c r="B89" s="142" t="s">
        <v>175</v>
      </c>
      <c r="C89" s="379"/>
      <c r="D89" s="338"/>
      <c r="E89" s="139"/>
      <c r="F89" s="139"/>
      <c r="G89" s="140"/>
      <c r="H89" s="138"/>
      <c r="I89" s="154"/>
    </row>
    <row r="90" spans="1:9" x14ac:dyDescent="0.25">
      <c r="A90" s="372"/>
      <c r="B90" s="144" t="s">
        <v>23</v>
      </c>
      <c r="C90" s="379"/>
      <c r="D90" s="338"/>
      <c r="E90" s="139"/>
      <c r="F90" s="139"/>
      <c r="G90" s="140"/>
      <c r="H90" s="382">
        <v>160.17098643171809</v>
      </c>
      <c r="I90" s="383"/>
    </row>
    <row r="91" spans="1:9" x14ac:dyDescent="0.25">
      <c r="A91" s="372"/>
      <c r="B91" s="144" t="s">
        <v>24</v>
      </c>
      <c r="C91" s="379"/>
      <c r="D91" s="338"/>
      <c r="E91" s="139"/>
      <c r="F91" s="139"/>
      <c r="G91" s="140"/>
      <c r="H91" s="157"/>
      <c r="I91" s="154"/>
    </row>
    <row r="92" spans="1:9" x14ac:dyDescent="0.25">
      <c r="A92" s="372"/>
      <c r="B92" s="144" t="s">
        <v>25</v>
      </c>
      <c r="C92" s="379"/>
      <c r="D92" s="338"/>
      <c r="E92" s="139"/>
      <c r="F92" s="139"/>
      <c r="G92" s="140"/>
      <c r="H92" s="157"/>
      <c r="I92" s="154"/>
    </row>
    <row r="93" spans="1:9" x14ac:dyDescent="0.25">
      <c r="A93" s="372"/>
      <c r="B93" s="144" t="s">
        <v>26</v>
      </c>
      <c r="C93" s="379"/>
      <c r="D93" s="338"/>
      <c r="E93" s="139"/>
      <c r="F93" s="139"/>
      <c r="G93" s="140"/>
      <c r="H93" s="157"/>
      <c r="I93" s="154"/>
    </row>
    <row r="94" spans="1:9" ht="36" x14ac:dyDescent="0.25">
      <c r="A94" s="372"/>
      <c r="B94" s="144" t="s">
        <v>27</v>
      </c>
      <c r="C94" s="379"/>
      <c r="D94" s="363"/>
      <c r="E94" s="139"/>
      <c r="F94" s="139"/>
      <c r="G94" s="140"/>
      <c r="H94" s="157"/>
      <c r="I94" s="154"/>
    </row>
    <row r="95" spans="1:9" ht="30" x14ac:dyDescent="0.25">
      <c r="A95" s="372"/>
      <c r="B95" s="159" t="s">
        <v>111</v>
      </c>
      <c r="C95" s="342" t="s">
        <v>31</v>
      </c>
      <c r="D95" s="401" t="s">
        <v>84</v>
      </c>
      <c r="E95" s="134"/>
      <c r="F95" s="134"/>
      <c r="G95" s="140"/>
      <c r="H95" s="368">
        <f>H96+H98+H99+H100</f>
        <v>15.163299219139301</v>
      </c>
      <c r="I95" s="369"/>
    </row>
    <row r="96" spans="1:9" ht="24" x14ac:dyDescent="0.25">
      <c r="A96" s="372"/>
      <c r="B96" s="141" t="s">
        <v>17</v>
      </c>
      <c r="C96" s="404"/>
      <c r="D96" s="402"/>
      <c r="E96" s="139"/>
      <c r="F96" s="139"/>
      <c r="G96" s="140"/>
      <c r="H96" s="364">
        <v>6.2514243692675588</v>
      </c>
      <c r="I96" s="365"/>
    </row>
    <row r="97" spans="1:9" ht="24" x14ac:dyDescent="0.25">
      <c r="A97" s="372"/>
      <c r="B97" s="141" t="s">
        <v>18</v>
      </c>
      <c r="C97" s="404"/>
      <c r="D97" s="402"/>
      <c r="E97" s="139"/>
      <c r="F97" s="139"/>
      <c r="G97" s="140"/>
      <c r="H97" s="156"/>
      <c r="I97" s="154"/>
    </row>
    <row r="98" spans="1:9" x14ac:dyDescent="0.25">
      <c r="A98" s="372"/>
      <c r="B98" s="141" t="s">
        <v>19</v>
      </c>
      <c r="C98" s="404"/>
      <c r="D98" s="402"/>
      <c r="E98" s="139"/>
      <c r="F98" s="139"/>
      <c r="G98" s="140"/>
      <c r="H98" s="364">
        <v>4.6098579197270055</v>
      </c>
      <c r="I98" s="365"/>
    </row>
    <row r="99" spans="1:9" ht="24" x14ac:dyDescent="0.25">
      <c r="A99" s="372"/>
      <c r="B99" s="141" t="s">
        <v>20</v>
      </c>
      <c r="C99" s="404"/>
      <c r="D99" s="402"/>
      <c r="E99" s="139"/>
      <c r="F99" s="139"/>
      <c r="G99" s="140"/>
      <c r="H99" s="364">
        <v>0.9127966854240841</v>
      </c>
      <c r="I99" s="365"/>
    </row>
    <row r="100" spans="1:9" ht="24" x14ac:dyDescent="0.25">
      <c r="A100" s="372"/>
      <c r="B100" s="141" t="s">
        <v>21</v>
      </c>
      <c r="C100" s="404"/>
      <c r="D100" s="402"/>
      <c r="E100" s="139"/>
      <c r="F100" s="139"/>
      <c r="G100" s="140"/>
      <c r="H100" s="364">
        <v>3.3892202447206534</v>
      </c>
      <c r="I100" s="365"/>
    </row>
    <row r="101" spans="1:9" ht="24" x14ac:dyDescent="0.25">
      <c r="A101" s="372"/>
      <c r="B101" s="142" t="s">
        <v>175</v>
      </c>
      <c r="C101" s="404"/>
      <c r="D101" s="402"/>
      <c r="E101" s="139"/>
      <c r="F101" s="139"/>
      <c r="G101" s="140"/>
      <c r="H101" s="157"/>
      <c r="I101" s="154"/>
    </row>
    <row r="102" spans="1:9" x14ac:dyDescent="0.25">
      <c r="A102" s="372"/>
      <c r="B102" s="144" t="s">
        <v>23</v>
      </c>
      <c r="C102" s="404"/>
      <c r="D102" s="402"/>
      <c r="E102" s="139"/>
      <c r="F102" s="139"/>
      <c r="G102" s="140"/>
      <c r="H102" s="364">
        <v>1283.4142724999999</v>
      </c>
      <c r="I102" s="365"/>
    </row>
    <row r="103" spans="1:9" x14ac:dyDescent="0.25">
      <c r="A103" s="372"/>
      <c r="B103" s="144" t="s">
        <v>24</v>
      </c>
      <c r="C103" s="404"/>
      <c r="D103" s="402"/>
      <c r="E103" s="139"/>
      <c r="F103" s="139"/>
      <c r="G103" s="140"/>
      <c r="H103" s="386"/>
      <c r="I103" s="387"/>
    </row>
    <row r="104" spans="1:9" x14ac:dyDescent="0.25">
      <c r="A104" s="372"/>
      <c r="B104" s="144" t="s">
        <v>25</v>
      </c>
      <c r="C104" s="404"/>
      <c r="D104" s="402"/>
      <c r="E104" s="139"/>
      <c r="F104" s="139"/>
      <c r="G104" s="140"/>
      <c r="H104" s="364">
        <v>333.11445500000002</v>
      </c>
      <c r="I104" s="365"/>
    </row>
    <row r="105" spans="1:9" x14ac:dyDescent="0.25">
      <c r="A105" s="372"/>
      <c r="B105" s="144" t="s">
        <v>26</v>
      </c>
      <c r="C105" s="404"/>
      <c r="D105" s="402"/>
      <c r="E105" s="139"/>
      <c r="F105" s="139"/>
      <c r="G105" s="140"/>
      <c r="H105" s="157"/>
      <c r="I105" s="154"/>
    </row>
    <row r="106" spans="1:9" ht="36" x14ac:dyDescent="0.25">
      <c r="A106" s="372"/>
      <c r="B106" s="144" t="s">
        <v>27</v>
      </c>
      <c r="C106" s="405"/>
      <c r="D106" s="403"/>
      <c r="E106" s="139"/>
      <c r="F106" s="139"/>
      <c r="G106" s="140"/>
      <c r="H106" s="157"/>
      <c r="I106" s="154"/>
    </row>
    <row r="107" spans="1:9" ht="30" x14ac:dyDescent="0.25">
      <c r="A107" s="372"/>
      <c r="B107" s="155" t="s">
        <v>111</v>
      </c>
      <c r="C107" s="379" t="s">
        <v>32</v>
      </c>
      <c r="D107" s="337" t="s">
        <v>84</v>
      </c>
      <c r="E107" s="139"/>
      <c r="F107" s="139"/>
      <c r="G107" s="140"/>
      <c r="H107" s="368">
        <f>H108+H110+H111+H112</f>
        <v>17.742104497350297</v>
      </c>
      <c r="I107" s="369"/>
    </row>
    <row r="108" spans="1:9" ht="24" x14ac:dyDescent="0.25">
      <c r="A108" s="372"/>
      <c r="B108" s="141" t="s">
        <v>17</v>
      </c>
      <c r="C108" s="379"/>
      <c r="D108" s="338"/>
      <c r="E108" s="139"/>
      <c r="F108" s="139"/>
      <c r="G108" s="140"/>
      <c r="H108" s="364">
        <v>7.3122721410220537</v>
      </c>
      <c r="I108" s="365"/>
    </row>
    <row r="109" spans="1:9" ht="24" x14ac:dyDescent="0.25">
      <c r="A109" s="372"/>
      <c r="B109" s="141" t="s">
        <v>18</v>
      </c>
      <c r="C109" s="379"/>
      <c r="D109" s="338"/>
      <c r="E109" s="139"/>
      <c r="F109" s="139"/>
      <c r="G109" s="140"/>
      <c r="H109" s="156"/>
      <c r="I109" s="154"/>
    </row>
    <row r="110" spans="1:9" x14ac:dyDescent="0.25">
      <c r="A110" s="372"/>
      <c r="B110" s="141" t="s">
        <v>19</v>
      </c>
      <c r="C110" s="379"/>
      <c r="D110" s="338"/>
      <c r="E110" s="139"/>
      <c r="F110" s="139"/>
      <c r="G110" s="140"/>
      <c r="H110" s="364">
        <v>5.3921368394382556</v>
      </c>
      <c r="I110" s="365"/>
    </row>
    <row r="111" spans="1:9" ht="24" x14ac:dyDescent="0.25">
      <c r="A111" s="372"/>
      <c r="B111" s="141" t="s">
        <v>20</v>
      </c>
      <c r="C111" s="379"/>
      <c r="D111" s="338"/>
      <c r="E111" s="139"/>
      <c r="F111" s="139"/>
      <c r="G111" s="140"/>
      <c r="H111" s="364">
        <v>1.0676955168899893</v>
      </c>
      <c r="I111" s="365"/>
    </row>
    <row r="112" spans="1:9" ht="24" x14ac:dyDescent="0.25">
      <c r="A112" s="372"/>
      <c r="B112" s="141" t="s">
        <v>21</v>
      </c>
      <c r="C112" s="379"/>
      <c r="D112" s="338"/>
      <c r="E112" s="139"/>
      <c r="F112" s="139"/>
      <c r="G112" s="140"/>
      <c r="H112" s="364">
        <v>3.97</v>
      </c>
      <c r="I112" s="365"/>
    </row>
    <row r="113" spans="1:9" ht="24" x14ac:dyDescent="0.25">
      <c r="A113" s="372"/>
      <c r="B113" s="142" t="s">
        <v>175</v>
      </c>
      <c r="C113" s="379"/>
      <c r="D113" s="338"/>
      <c r="E113" s="139"/>
      <c r="F113" s="139"/>
      <c r="G113" s="140"/>
      <c r="H113" s="157"/>
      <c r="I113" s="154"/>
    </row>
    <row r="114" spans="1:9" x14ac:dyDescent="0.25">
      <c r="A114" s="372"/>
      <c r="B114" s="144" t="s">
        <v>23</v>
      </c>
      <c r="C114" s="379"/>
      <c r="D114" s="338"/>
      <c r="E114" s="139"/>
      <c r="F114" s="139"/>
      <c r="G114" s="140"/>
      <c r="H114" s="364">
        <v>857.58409090909095</v>
      </c>
      <c r="I114" s="365"/>
    </row>
    <row r="115" spans="1:9" x14ac:dyDescent="0.25">
      <c r="A115" s="372"/>
      <c r="B115" s="144" t="s">
        <v>24</v>
      </c>
      <c r="C115" s="379"/>
      <c r="D115" s="338"/>
      <c r="E115" s="139"/>
      <c r="F115" s="139"/>
      <c r="G115" s="140"/>
      <c r="H115" s="157"/>
      <c r="I115" s="154"/>
    </row>
    <row r="116" spans="1:9" x14ac:dyDescent="0.25">
      <c r="A116" s="372"/>
      <c r="B116" s="144" t="s">
        <v>25</v>
      </c>
      <c r="C116" s="379"/>
      <c r="D116" s="338"/>
      <c r="E116" s="139"/>
      <c r="F116" s="139"/>
      <c r="G116" s="140"/>
      <c r="H116" s="157"/>
      <c r="I116" s="154"/>
    </row>
    <row r="117" spans="1:9" x14ac:dyDescent="0.25">
      <c r="A117" s="372"/>
      <c r="B117" s="144" t="s">
        <v>26</v>
      </c>
      <c r="C117" s="379"/>
      <c r="D117" s="338"/>
      <c r="E117" s="139"/>
      <c r="F117" s="139"/>
      <c r="G117" s="140"/>
      <c r="H117" s="157"/>
      <c r="I117" s="154"/>
    </row>
    <row r="118" spans="1:9" ht="36" x14ac:dyDescent="0.25">
      <c r="A118" s="372"/>
      <c r="B118" s="144" t="s">
        <v>27</v>
      </c>
      <c r="C118" s="379"/>
      <c r="D118" s="363"/>
      <c r="E118" s="139"/>
      <c r="F118" s="139"/>
      <c r="G118" s="140"/>
      <c r="H118" s="157"/>
      <c r="I118" s="154"/>
    </row>
    <row r="119" spans="1:9" ht="15" customHeight="1" x14ac:dyDescent="0.25">
      <c r="A119" s="372"/>
      <c r="B119" s="390" t="s">
        <v>34</v>
      </c>
      <c r="C119" s="391"/>
      <c r="D119" s="391"/>
      <c r="E119" s="391"/>
      <c r="F119" s="391"/>
      <c r="G119" s="391"/>
      <c r="H119" s="392"/>
      <c r="I119" s="154"/>
    </row>
    <row r="120" spans="1:9" ht="75" x14ac:dyDescent="0.25">
      <c r="A120" s="372"/>
      <c r="B120" s="137" t="s">
        <v>35</v>
      </c>
      <c r="C120" s="362">
        <v>0.4</v>
      </c>
      <c r="D120" s="331" t="s">
        <v>84</v>
      </c>
      <c r="E120" s="362"/>
      <c r="F120" s="362"/>
      <c r="G120" s="362"/>
      <c r="H120" s="386" t="s">
        <v>112</v>
      </c>
      <c r="I120" s="387"/>
    </row>
    <row r="121" spans="1:9" x14ac:dyDescent="0.25">
      <c r="A121" s="372"/>
      <c r="B121" s="137" t="s">
        <v>36</v>
      </c>
      <c r="C121" s="362"/>
      <c r="D121" s="332"/>
      <c r="E121" s="145"/>
      <c r="F121" s="145"/>
      <c r="G121" s="145"/>
      <c r="H121" s="386"/>
      <c r="I121" s="387"/>
    </row>
    <row r="122" spans="1:9" x14ac:dyDescent="0.25">
      <c r="A122" s="372"/>
      <c r="B122" s="137" t="s">
        <v>113</v>
      </c>
      <c r="C122" s="362"/>
      <c r="D122" s="332"/>
      <c r="E122" s="145"/>
      <c r="F122" s="145"/>
      <c r="G122" s="145"/>
      <c r="H122" s="388">
        <v>677.84785136183439</v>
      </c>
      <c r="I122" s="389"/>
    </row>
    <row r="123" spans="1:9" x14ac:dyDescent="0.25">
      <c r="A123" s="372"/>
      <c r="B123" s="137" t="s">
        <v>114</v>
      </c>
      <c r="C123" s="362"/>
      <c r="D123" s="332"/>
      <c r="E123" s="145"/>
      <c r="F123" s="145"/>
      <c r="G123" s="145"/>
      <c r="H123" s="388">
        <v>278.86871980588916</v>
      </c>
      <c r="I123" s="389"/>
    </row>
    <row r="124" spans="1:9" x14ac:dyDescent="0.25">
      <c r="A124" s="372"/>
      <c r="B124" s="137" t="s">
        <v>65</v>
      </c>
      <c r="C124" s="362"/>
      <c r="D124" s="332"/>
      <c r="E124" s="145"/>
      <c r="F124" s="145"/>
      <c r="G124" s="145"/>
      <c r="H124" s="388">
        <v>64.954580416154798</v>
      </c>
      <c r="I124" s="389"/>
    </row>
    <row r="125" spans="1:9" x14ac:dyDescent="0.25">
      <c r="A125" s="372"/>
      <c r="B125" s="137" t="s">
        <v>63</v>
      </c>
      <c r="C125" s="362"/>
      <c r="D125" s="375"/>
      <c r="E125" s="145"/>
      <c r="F125" s="145"/>
      <c r="G125" s="145"/>
      <c r="H125" s="393"/>
      <c r="I125" s="394"/>
    </row>
    <row r="126" spans="1:9" ht="107.25" customHeight="1" x14ac:dyDescent="0.25">
      <c r="A126" s="372"/>
      <c r="B126" s="137" t="s">
        <v>115</v>
      </c>
      <c r="C126" s="362"/>
      <c r="D126" s="362" t="s">
        <v>37</v>
      </c>
      <c r="E126" s="395"/>
      <c r="F126" s="362"/>
      <c r="G126" s="362"/>
      <c r="H126" s="157" t="s">
        <v>172</v>
      </c>
      <c r="I126" s="160" t="s">
        <v>117</v>
      </c>
    </row>
    <row r="127" spans="1:9" x14ac:dyDescent="0.25">
      <c r="A127" s="372"/>
      <c r="B127" s="137" t="s">
        <v>36</v>
      </c>
      <c r="C127" s="362"/>
      <c r="D127" s="362"/>
      <c r="E127" s="145"/>
      <c r="F127" s="145"/>
      <c r="G127" s="145"/>
      <c r="H127" s="157"/>
      <c r="I127" s="154"/>
    </row>
    <row r="128" spans="1:9" x14ac:dyDescent="0.25">
      <c r="A128" s="372"/>
      <c r="B128" s="137" t="s">
        <v>118</v>
      </c>
      <c r="C128" s="362"/>
      <c r="D128" s="362"/>
      <c r="E128" s="145"/>
      <c r="F128" s="145"/>
      <c r="G128" s="145"/>
      <c r="H128" s="224">
        <v>189551.18</v>
      </c>
      <c r="I128" s="224">
        <v>94775.59</v>
      </c>
    </row>
    <row r="129" spans="1:9" x14ac:dyDescent="0.25">
      <c r="A129" s="372"/>
      <c r="B129" s="137" t="s">
        <v>119</v>
      </c>
      <c r="C129" s="362"/>
      <c r="D129" s="362"/>
      <c r="E129" s="145"/>
      <c r="F129" s="145"/>
      <c r="G129" s="145"/>
      <c r="H129" s="224">
        <v>127986.58</v>
      </c>
      <c r="I129" s="224">
        <v>63993.29</v>
      </c>
    </row>
    <row r="130" spans="1:9" x14ac:dyDescent="0.25">
      <c r="A130" s="372"/>
      <c r="B130" s="137" t="s">
        <v>120</v>
      </c>
      <c r="C130" s="362"/>
      <c r="D130" s="362"/>
      <c r="E130" s="145"/>
      <c r="F130" s="145"/>
      <c r="G130" s="145"/>
      <c r="H130" s="224">
        <v>124324.54</v>
      </c>
      <c r="I130" s="224">
        <v>62162.27</v>
      </c>
    </row>
    <row r="131" spans="1:9" x14ac:dyDescent="0.25">
      <c r="A131" s="372"/>
      <c r="B131" s="137" t="s">
        <v>121</v>
      </c>
      <c r="C131" s="362"/>
      <c r="D131" s="362"/>
      <c r="E131" s="145"/>
      <c r="F131" s="145"/>
      <c r="G131" s="145"/>
      <c r="H131" s="224">
        <v>130853.42</v>
      </c>
      <c r="I131" s="224">
        <v>65426.71</v>
      </c>
    </row>
    <row r="132" spans="1:9" ht="30" x14ac:dyDescent="0.25">
      <c r="A132" s="372"/>
      <c r="B132" s="137" t="s">
        <v>122</v>
      </c>
      <c r="C132" s="362"/>
      <c r="D132" s="362"/>
      <c r="E132" s="145"/>
      <c r="F132" s="145"/>
      <c r="G132" s="145"/>
      <c r="H132" s="224">
        <v>169808.14</v>
      </c>
      <c r="I132" s="224">
        <v>84904.07</v>
      </c>
    </row>
    <row r="133" spans="1:9" x14ac:dyDescent="0.25">
      <c r="A133" s="372"/>
      <c r="B133" s="137" t="s">
        <v>123</v>
      </c>
      <c r="C133" s="362"/>
      <c r="D133" s="362"/>
      <c r="E133" s="145"/>
      <c r="F133" s="145"/>
      <c r="G133" s="145"/>
      <c r="H133" s="224">
        <v>245651.25</v>
      </c>
      <c r="I133" s="224">
        <v>122825.625</v>
      </c>
    </row>
    <row r="134" spans="1:9" x14ac:dyDescent="0.25">
      <c r="A134" s="372"/>
      <c r="B134" s="137" t="s">
        <v>124</v>
      </c>
      <c r="C134" s="362"/>
      <c r="D134" s="362"/>
      <c r="E134" s="145"/>
      <c r="F134" s="145"/>
      <c r="G134" s="161"/>
      <c r="H134" s="224">
        <v>205704.07399999999</v>
      </c>
      <c r="I134" s="224">
        <v>102852.037</v>
      </c>
    </row>
    <row r="135" spans="1:9" ht="45" x14ac:dyDescent="0.25">
      <c r="A135" s="372"/>
      <c r="B135" s="137" t="s">
        <v>125</v>
      </c>
      <c r="C135" s="362"/>
      <c r="D135" s="362" t="s">
        <v>37</v>
      </c>
      <c r="E135" s="362"/>
      <c r="F135" s="362"/>
      <c r="G135" s="362"/>
      <c r="H135" s="157"/>
      <c r="I135" s="154"/>
    </row>
    <row r="136" spans="1:9" x14ac:dyDescent="0.25">
      <c r="A136" s="372"/>
      <c r="B136" s="137" t="s">
        <v>36</v>
      </c>
      <c r="C136" s="362"/>
      <c r="D136" s="362"/>
      <c r="E136" s="145"/>
      <c r="F136" s="145"/>
      <c r="G136" s="145"/>
      <c r="H136" s="157"/>
      <c r="I136" s="154"/>
    </row>
    <row r="137" spans="1:9" x14ac:dyDescent="0.25">
      <c r="A137" s="372"/>
      <c r="B137" s="137" t="s">
        <v>126</v>
      </c>
      <c r="C137" s="362"/>
      <c r="D137" s="362"/>
      <c r="E137" s="145"/>
      <c r="F137" s="145"/>
      <c r="G137" s="162"/>
      <c r="H137" s="157"/>
      <c r="I137" s="154"/>
    </row>
    <row r="138" spans="1:9" ht="105" x14ac:dyDescent="0.25">
      <c r="A138" s="372"/>
      <c r="B138" s="133" t="s">
        <v>127</v>
      </c>
      <c r="C138" s="362"/>
      <c r="D138" s="362" t="s">
        <v>15</v>
      </c>
      <c r="E138" s="139"/>
      <c r="F138" s="139"/>
      <c r="G138" s="163"/>
      <c r="H138" s="157" t="s">
        <v>116</v>
      </c>
      <c r="I138" s="160" t="s">
        <v>117</v>
      </c>
    </row>
    <row r="139" spans="1:9" x14ac:dyDescent="0.25">
      <c r="A139" s="372"/>
      <c r="B139" s="133" t="s">
        <v>36</v>
      </c>
      <c r="C139" s="362"/>
      <c r="D139" s="362"/>
      <c r="E139" s="139"/>
      <c r="F139" s="139"/>
      <c r="G139" s="163"/>
      <c r="H139" s="157"/>
      <c r="I139" s="154"/>
    </row>
    <row r="140" spans="1:9" x14ac:dyDescent="0.25">
      <c r="A140" s="372"/>
      <c r="B140" s="133" t="s">
        <v>113</v>
      </c>
      <c r="C140" s="362"/>
      <c r="D140" s="362"/>
      <c r="E140" s="139"/>
      <c r="F140" s="139"/>
      <c r="G140" s="164"/>
      <c r="H140" s="147"/>
      <c r="I140" s="225"/>
    </row>
    <row r="141" spans="1:9" x14ac:dyDescent="0.25">
      <c r="A141" s="372"/>
      <c r="B141" s="133" t="s">
        <v>103</v>
      </c>
      <c r="C141" s="362"/>
      <c r="D141" s="362"/>
      <c r="E141" s="139"/>
      <c r="F141" s="139"/>
      <c r="G141" s="164"/>
      <c r="H141" s="224">
        <v>5517.4026522001204</v>
      </c>
      <c r="I141" s="189">
        <v>2758.7013261000602</v>
      </c>
    </row>
    <row r="142" spans="1:9" x14ac:dyDescent="0.25">
      <c r="A142" s="372"/>
      <c r="B142" s="133" t="s">
        <v>104</v>
      </c>
      <c r="C142" s="362"/>
      <c r="D142" s="362"/>
      <c r="E142" s="139"/>
      <c r="F142" s="139"/>
      <c r="G142" s="164"/>
      <c r="H142" s="224">
        <v>4878.8487341772152</v>
      </c>
      <c r="I142" s="189">
        <v>2439.4243670886076</v>
      </c>
    </row>
    <row r="143" spans="1:9" x14ac:dyDescent="0.25">
      <c r="A143" s="372"/>
      <c r="B143" s="133" t="s">
        <v>105</v>
      </c>
      <c r="C143" s="362"/>
      <c r="D143" s="362"/>
      <c r="E143" s="139"/>
      <c r="F143" s="139"/>
      <c r="G143" s="164"/>
      <c r="H143" s="224">
        <v>2001.2294670668316</v>
      </c>
      <c r="I143" s="189">
        <v>1000.6147335334158</v>
      </c>
    </row>
    <row r="144" spans="1:9" x14ac:dyDescent="0.25">
      <c r="A144" s="372"/>
      <c r="B144" s="133" t="s">
        <v>114</v>
      </c>
      <c r="C144" s="362"/>
      <c r="D144" s="362"/>
      <c r="E144" s="139"/>
      <c r="F144" s="139"/>
      <c r="G144" s="164"/>
      <c r="H144" s="170"/>
      <c r="I144" s="226"/>
    </row>
    <row r="145" spans="1:9" x14ac:dyDescent="0.25">
      <c r="A145" s="372"/>
      <c r="B145" s="133" t="s">
        <v>103</v>
      </c>
      <c r="C145" s="362"/>
      <c r="D145" s="362"/>
      <c r="E145" s="139"/>
      <c r="F145" s="139"/>
      <c r="G145" s="164"/>
      <c r="H145" s="224">
        <v>3455.9411764705883</v>
      </c>
      <c r="I145" s="189">
        <v>1727.9705882352941</v>
      </c>
    </row>
    <row r="146" spans="1:9" x14ac:dyDescent="0.25">
      <c r="A146" s="372"/>
      <c r="B146" s="133" t="s">
        <v>128</v>
      </c>
      <c r="C146" s="362"/>
      <c r="D146" s="362"/>
      <c r="E146" s="139"/>
      <c r="F146" s="139"/>
      <c r="G146" s="164"/>
      <c r="H146" s="224">
        <v>1745.1515151515152</v>
      </c>
      <c r="I146" s="189">
        <v>872.57575757575762</v>
      </c>
    </row>
    <row r="147" spans="1:9" x14ac:dyDescent="0.25">
      <c r="A147" s="372"/>
      <c r="B147" s="133" t="s">
        <v>65</v>
      </c>
      <c r="C147" s="362"/>
      <c r="D147" s="362"/>
      <c r="E147" s="139"/>
      <c r="F147" s="139"/>
      <c r="G147" s="164"/>
      <c r="H147" s="147"/>
      <c r="I147" s="225"/>
    </row>
    <row r="148" spans="1:9" ht="75" x14ac:dyDescent="0.25">
      <c r="A148" s="372"/>
      <c r="B148" s="137" t="s">
        <v>35</v>
      </c>
      <c r="C148" s="379" t="s">
        <v>31</v>
      </c>
      <c r="D148" s="331" t="s">
        <v>84</v>
      </c>
      <c r="E148" s="362"/>
      <c r="F148" s="362"/>
      <c r="G148" s="362"/>
      <c r="H148" s="386" t="s">
        <v>112</v>
      </c>
      <c r="I148" s="387"/>
    </row>
    <row r="149" spans="1:9" x14ac:dyDescent="0.25">
      <c r="A149" s="372"/>
      <c r="B149" s="137" t="s">
        <v>36</v>
      </c>
      <c r="C149" s="379"/>
      <c r="D149" s="332"/>
      <c r="E149" s="145"/>
      <c r="F149" s="145"/>
      <c r="G149" s="147"/>
      <c r="H149" s="386"/>
      <c r="I149" s="387"/>
    </row>
    <row r="150" spans="1:9" x14ac:dyDescent="0.25">
      <c r="A150" s="372"/>
      <c r="B150" s="137" t="s">
        <v>113</v>
      </c>
      <c r="C150" s="379"/>
      <c r="D150" s="332"/>
      <c r="E150" s="145"/>
      <c r="F150" s="145"/>
      <c r="G150" s="165"/>
      <c r="H150" s="388">
        <f>H122</f>
        <v>677.84785136183439</v>
      </c>
      <c r="I150" s="389"/>
    </row>
    <row r="151" spans="1:9" x14ac:dyDescent="0.25">
      <c r="A151" s="372"/>
      <c r="B151" s="137" t="s">
        <v>114</v>
      </c>
      <c r="C151" s="379"/>
      <c r="D151" s="332"/>
      <c r="E151" s="145"/>
      <c r="F151" s="145"/>
      <c r="G151" s="165"/>
      <c r="H151" s="388">
        <v>219.50706570183266</v>
      </c>
      <c r="I151" s="389"/>
    </row>
    <row r="152" spans="1:9" x14ac:dyDescent="0.25">
      <c r="A152" s="372"/>
      <c r="B152" s="137" t="s">
        <v>65</v>
      </c>
      <c r="C152" s="379"/>
      <c r="D152" s="332"/>
      <c r="E152" s="145"/>
      <c r="F152" s="145"/>
      <c r="G152" s="165"/>
      <c r="H152" s="388">
        <v>39.852722150204507</v>
      </c>
      <c r="I152" s="389"/>
    </row>
    <row r="153" spans="1:9" x14ac:dyDescent="0.25">
      <c r="A153" s="372"/>
      <c r="B153" s="137" t="s">
        <v>63</v>
      </c>
      <c r="C153" s="379"/>
      <c r="D153" s="375"/>
      <c r="E153" s="145"/>
      <c r="F153" s="145"/>
      <c r="G153" s="165"/>
      <c r="H153" s="388">
        <v>15.163299219139303</v>
      </c>
      <c r="I153" s="389"/>
    </row>
    <row r="154" spans="1:9" ht="105" x14ac:dyDescent="0.25">
      <c r="A154" s="372"/>
      <c r="B154" s="137" t="s">
        <v>115</v>
      </c>
      <c r="C154" s="379"/>
      <c r="D154" s="362" t="s">
        <v>37</v>
      </c>
      <c r="E154" s="398"/>
      <c r="F154" s="399"/>
      <c r="G154" s="399"/>
      <c r="H154" s="157" t="s">
        <v>116</v>
      </c>
      <c r="I154" s="160" t="s">
        <v>117</v>
      </c>
    </row>
    <row r="155" spans="1:9" x14ac:dyDescent="0.25">
      <c r="A155" s="372"/>
      <c r="B155" s="137" t="s">
        <v>36</v>
      </c>
      <c r="C155" s="379"/>
      <c r="D155" s="362"/>
      <c r="E155" s="145"/>
      <c r="F155" s="145"/>
      <c r="G155" s="161"/>
      <c r="H155" s="191"/>
      <c r="I155" s="191"/>
    </row>
    <row r="156" spans="1:9" ht="15.75" x14ac:dyDescent="0.25">
      <c r="A156" s="372"/>
      <c r="B156" s="166" t="s">
        <v>129</v>
      </c>
      <c r="C156" s="379"/>
      <c r="D156" s="362"/>
      <c r="E156" s="145"/>
      <c r="F156" s="145"/>
      <c r="G156" s="161"/>
      <c r="H156" s="224">
        <v>194432.16</v>
      </c>
      <c r="I156" s="224">
        <v>97216.08</v>
      </c>
    </row>
    <row r="157" spans="1:9" ht="15.75" x14ac:dyDescent="0.25">
      <c r="A157" s="372"/>
      <c r="B157" s="166" t="s">
        <v>130</v>
      </c>
      <c r="C157" s="379"/>
      <c r="D157" s="362"/>
      <c r="E157" s="145"/>
      <c r="F157" s="145"/>
      <c r="G157" s="161"/>
      <c r="H157" s="224">
        <v>99644.71</v>
      </c>
      <c r="I157" s="224">
        <v>49822.355000000003</v>
      </c>
    </row>
    <row r="158" spans="1:9" ht="15.75" x14ac:dyDescent="0.25">
      <c r="A158" s="372"/>
      <c r="B158" s="166" t="s">
        <v>131</v>
      </c>
      <c r="C158" s="379"/>
      <c r="D158" s="362"/>
      <c r="E158" s="145"/>
      <c r="F158" s="145"/>
      <c r="G158" s="161"/>
      <c r="H158" s="224">
        <v>107566.85</v>
      </c>
      <c r="I158" s="224">
        <v>53783.425000000003</v>
      </c>
    </row>
    <row r="159" spans="1:9" ht="15.75" x14ac:dyDescent="0.25">
      <c r="A159" s="372"/>
      <c r="B159" s="166" t="s">
        <v>132</v>
      </c>
      <c r="C159" s="379"/>
      <c r="D159" s="362"/>
      <c r="E159" s="145"/>
      <c r="F159" s="145"/>
      <c r="G159" s="161"/>
      <c r="H159" s="224">
        <v>147589.69</v>
      </c>
      <c r="I159" s="224">
        <v>73794.845000000001</v>
      </c>
    </row>
    <row r="160" spans="1:9" ht="15.75" x14ac:dyDescent="0.25">
      <c r="A160" s="372"/>
      <c r="B160" s="166" t="s">
        <v>133</v>
      </c>
      <c r="C160" s="379"/>
      <c r="D160" s="362"/>
      <c r="E160" s="145"/>
      <c r="F160" s="145"/>
      <c r="G160" s="161"/>
      <c r="H160" s="224">
        <v>177537.87</v>
      </c>
      <c r="I160" s="224">
        <v>88768.934999999998</v>
      </c>
    </row>
    <row r="161" spans="1:9" ht="15.75" x14ac:dyDescent="0.25">
      <c r="A161" s="372"/>
      <c r="B161" s="166" t="s">
        <v>134</v>
      </c>
      <c r="C161" s="379"/>
      <c r="D161" s="362"/>
      <c r="E161" s="145"/>
      <c r="F161" s="145"/>
      <c r="G161" s="161"/>
      <c r="H161" s="224">
        <v>196768.64000000001</v>
      </c>
      <c r="I161" s="224">
        <v>98384.320000000007</v>
      </c>
    </row>
    <row r="162" spans="1:9" ht="15.75" x14ac:dyDescent="0.25">
      <c r="A162" s="372"/>
      <c r="B162" s="166" t="s">
        <v>135</v>
      </c>
      <c r="C162" s="379"/>
      <c r="D162" s="362"/>
      <c r="E162" s="145"/>
      <c r="F162" s="145"/>
      <c r="G162" s="161"/>
      <c r="H162" s="224">
        <v>264174.99</v>
      </c>
      <c r="I162" s="224">
        <v>132087.495</v>
      </c>
    </row>
    <row r="163" spans="1:9" x14ac:dyDescent="0.25">
      <c r="A163" s="372"/>
      <c r="B163" s="167" t="s">
        <v>136</v>
      </c>
      <c r="C163" s="379"/>
      <c r="D163" s="362"/>
      <c r="E163" s="145"/>
      <c r="F163" s="145"/>
      <c r="G163" s="161"/>
      <c r="H163" s="224">
        <v>208358.62998120257</v>
      </c>
      <c r="I163" s="224">
        <v>104179.31499060128</v>
      </c>
    </row>
    <row r="164" spans="1:9" ht="45" x14ac:dyDescent="0.25">
      <c r="A164" s="372"/>
      <c r="B164" s="137" t="s">
        <v>125</v>
      </c>
      <c r="C164" s="379"/>
      <c r="D164" s="362" t="s">
        <v>37</v>
      </c>
      <c r="E164" s="362"/>
      <c r="F164" s="362"/>
      <c r="G164" s="362"/>
      <c r="H164" s="188"/>
      <c r="I164" s="154"/>
    </row>
    <row r="165" spans="1:9" x14ac:dyDescent="0.25">
      <c r="A165" s="372"/>
      <c r="B165" s="137" t="s">
        <v>36</v>
      </c>
      <c r="C165" s="379"/>
      <c r="D165" s="362"/>
      <c r="E165" s="145"/>
      <c r="F165" s="145"/>
      <c r="G165" s="145"/>
      <c r="H165" s="188"/>
      <c r="I165" s="154"/>
    </row>
    <row r="166" spans="1:9" x14ac:dyDescent="0.25">
      <c r="A166" s="372"/>
      <c r="B166" s="137" t="s">
        <v>126</v>
      </c>
      <c r="C166" s="379"/>
      <c r="D166" s="362"/>
      <c r="E166" s="145"/>
      <c r="F166" s="145"/>
      <c r="G166" s="145"/>
      <c r="H166" s="188"/>
      <c r="I166" s="154"/>
    </row>
    <row r="167" spans="1:9" ht="105" x14ac:dyDescent="0.25">
      <c r="A167" s="372"/>
      <c r="B167" s="133" t="s">
        <v>127</v>
      </c>
      <c r="C167" s="379"/>
      <c r="D167" s="362" t="s">
        <v>15</v>
      </c>
      <c r="E167" s="139"/>
      <c r="F167" s="139"/>
      <c r="G167" s="139"/>
      <c r="H167" s="157" t="s">
        <v>116</v>
      </c>
      <c r="I167" s="160" t="s">
        <v>117</v>
      </c>
    </row>
    <row r="168" spans="1:9" x14ac:dyDescent="0.25">
      <c r="A168" s="372"/>
      <c r="B168" s="133" t="s">
        <v>36</v>
      </c>
      <c r="C168" s="379"/>
      <c r="D168" s="362"/>
      <c r="E168" s="139"/>
      <c r="F168" s="139"/>
      <c r="G168" s="139"/>
      <c r="H168" s="147"/>
      <c r="I168" s="154"/>
    </row>
    <row r="169" spans="1:9" x14ac:dyDescent="0.25">
      <c r="A169" s="372"/>
      <c r="B169" s="133" t="s">
        <v>137</v>
      </c>
      <c r="C169" s="379"/>
      <c r="D169" s="362"/>
      <c r="E169" s="139"/>
      <c r="F169" s="139"/>
      <c r="G169" s="164"/>
      <c r="H169" s="147"/>
      <c r="I169" s="154"/>
    </row>
    <row r="170" spans="1:9" x14ac:dyDescent="0.25">
      <c r="A170" s="372"/>
      <c r="B170" s="133" t="s">
        <v>103</v>
      </c>
      <c r="C170" s="379"/>
      <c r="D170" s="362"/>
      <c r="E170" s="139"/>
      <c r="F170" s="139"/>
      <c r="G170" s="164"/>
      <c r="H170" s="224">
        <f>H141</f>
        <v>5517.4026522001204</v>
      </c>
      <c r="I170" s="224">
        <f>I141</f>
        <v>2758.7013261000602</v>
      </c>
    </row>
    <row r="171" spans="1:9" x14ac:dyDescent="0.25">
      <c r="A171" s="372"/>
      <c r="B171" s="133" t="s">
        <v>104</v>
      </c>
      <c r="C171" s="379"/>
      <c r="D171" s="362"/>
      <c r="E171" s="139"/>
      <c r="F171" s="139"/>
      <c r="G171" s="164"/>
      <c r="H171" s="224">
        <f t="shared" ref="H171:I175" si="1">H142</f>
        <v>4878.8487341772152</v>
      </c>
      <c r="I171" s="224">
        <f t="shared" si="1"/>
        <v>2439.4243670886076</v>
      </c>
    </row>
    <row r="172" spans="1:9" x14ac:dyDescent="0.25">
      <c r="A172" s="372"/>
      <c r="B172" s="133" t="s">
        <v>105</v>
      </c>
      <c r="C172" s="379"/>
      <c r="D172" s="362"/>
      <c r="E172" s="139"/>
      <c r="F172" s="139"/>
      <c r="G172" s="164"/>
      <c r="H172" s="224">
        <f t="shared" si="1"/>
        <v>2001.2294670668316</v>
      </c>
      <c r="I172" s="224">
        <f t="shared" si="1"/>
        <v>1000.6147335334158</v>
      </c>
    </row>
    <row r="173" spans="1:9" x14ac:dyDescent="0.25">
      <c r="A173" s="372"/>
      <c r="B173" s="133" t="s">
        <v>114</v>
      </c>
      <c r="C173" s="379"/>
      <c r="D173" s="362"/>
      <c r="E173" s="139"/>
      <c r="F173" s="139"/>
      <c r="G173" s="164"/>
      <c r="H173" s="170"/>
      <c r="I173" s="170"/>
    </row>
    <row r="174" spans="1:9" x14ac:dyDescent="0.25">
      <c r="A174" s="372"/>
      <c r="B174" s="133" t="s">
        <v>103</v>
      </c>
      <c r="C174" s="379"/>
      <c r="D174" s="362"/>
      <c r="E174" s="139"/>
      <c r="F174" s="139"/>
      <c r="G174" s="164"/>
      <c r="H174" s="224">
        <f t="shared" si="1"/>
        <v>3455.9411764705883</v>
      </c>
      <c r="I174" s="224">
        <f t="shared" si="1"/>
        <v>1727.9705882352941</v>
      </c>
    </row>
    <row r="175" spans="1:9" x14ac:dyDescent="0.25">
      <c r="A175" s="372"/>
      <c r="B175" s="133" t="s">
        <v>128</v>
      </c>
      <c r="C175" s="379"/>
      <c r="D175" s="362"/>
      <c r="E175" s="139"/>
      <c r="F175" s="139"/>
      <c r="G175" s="164"/>
      <c r="H175" s="224">
        <f t="shared" si="1"/>
        <v>1745.1515151515152</v>
      </c>
      <c r="I175" s="224">
        <f t="shared" si="1"/>
        <v>872.57575757575762</v>
      </c>
    </row>
    <row r="176" spans="1:9" x14ac:dyDescent="0.25">
      <c r="A176" s="372"/>
      <c r="B176" s="133" t="s">
        <v>65</v>
      </c>
      <c r="C176" s="379"/>
      <c r="D176" s="362"/>
      <c r="E176" s="139"/>
      <c r="F176" s="139"/>
      <c r="G176" s="164"/>
      <c r="H176" s="147"/>
      <c r="I176" s="154"/>
    </row>
    <row r="177" spans="1:9" ht="75" x14ac:dyDescent="0.25">
      <c r="A177" s="372"/>
      <c r="B177" s="137" t="s">
        <v>35</v>
      </c>
      <c r="C177" s="379" t="s">
        <v>32</v>
      </c>
      <c r="D177" s="331" t="s">
        <v>15</v>
      </c>
      <c r="E177" s="139"/>
      <c r="F177" s="139"/>
      <c r="G177" s="139"/>
      <c r="H177" s="386" t="s">
        <v>112</v>
      </c>
      <c r="I177" s="387"/>
    </row>
    <row r="178" spans="1:9" x14ac:dyDescent="0.25">
      <c r="A178" s="372"/>
      <c r="B178" s="137" t="s">
        <v>36</v>
      </c>
      <c r="C178" s="379"/>
      <c r="D178" s="332"/>
      <c r="E178" s="139"/>
      <c r="F178" s="139"/>
      <c r="G178" s="139"/>
      <c r="H178" s="188"/>
      <c r="I178" s="154"/>
    </row>
    <row r="179" spans="1:9" x14ac:dyDescent="0.25">
      <c r="A179" s="372"/>
      <c r="B179" s="137" t="s">
        <v>113</v>
      </c>
      <c r="C179" s="379"/>
      <c r="D179" s="332"/>
      <c r="E179" s="139"/>
      <c r="F179" s="139"/>
      <c r="G179" s="139"/>
      <c r="H179" s="188"/>
      <c r="I179" s="154"/>
    </row>
    <row r="180" spans="1:9" x14ac:dyDescent="0.25">
      <c r="A180" s="372"/>
      <c r="B180" s="137" t="s">
        <v>114</v>
      </c>
      <c r="C180" s="379"/>
      <c r="D180" s="332"/>
      <c r="E180" s="139"/>
      <c r="F180" s="139"/>
      <c r="G180" s="139"/>
      <c r="H180" s="188"/>
      <c r="I180" s="154"/>
    </row>
    <row r="181" spans="1:9" x14ac:dyDescent="0.25">
      <c r="A181" s="372"/>
      <c r="B181" s="137" t="s">
        <v>65</v>
      </c>
      <c r="C181" s="379"/>
      <c r="D181" s="332"/>
      <c r="E181" s="139"/>
      <c r="F181" s="139"/>
      <c r="G181" s="139"/>
      <c r="H181" s="188"/>
      <c r="I181" s="154"/>
    </row>
    <row r="182" spans="1:9" x14ac:dyDescent="0.25">
      <c r="A182" s="372"/>
      <c r="B182" s="137" t="s">
        <v>63</v>
      </c>
      <c r="C182" s="379"/>
      <c r="D182" s="375"/>
      <c r="E182" s="139"/>
      <c r="F182" s="139"/>
      <c r="G182" s="168"/>
      <c r="H182" s="388">
        <v>17.73646514723567</v>
      </c>
      <c r="I182" s="389"/>
    </row>
    <row r="183" spans="1:9" ht="105" x14ac:dyDescent="0.25">
      <c r="A183" s="372"/>
      <c r="B183" s="137" t="s">
        <v>115</v>
      </c>
      <c r="C183" s="379"/>
      <c r="D183" s="331" t="s">
        <v>37</v>
      </c>
      <c r="E183" s="139"/>
      <c r="F183" s="139"/>
      <c r="G183" s="163"/>
      <c r="H183" s="157" t="s">
        <v>116</v>
      </c>
      <c r="I183" s="160" t="s">
        <v>117</v>
      </c>
    </row>
    <row r="184" spans="1:9" x14ac:dyDescent="0.25">
      <c r="A184" s="372"/>
      <c r="B184" s="137" t="s">
        <v>36</v>
      </c>
      <c r="C184" s="379"/>
      <c r="D184" s="332"/>
      <c r="E184" s="139"/>
      <c r="F184" s="139"/>
      <c r="G184" s="163"/>
      <c r="H184" s="188"/>
      <c r="I184" s="154"/>
    </row>
    <row r="185" spans="1:9" x14ac:dyDescent="0.25">
      <c r="A185" s="372"/>
      <c r="B185" s="137" t="s">
        <v>138</v>
      </c>
      <c r="C185" s="379"/>
      <c r="D185" s="332"/>
      <c r="E185" s="139"/>
      <c r="F185" s="139"/>
      <c r="G185" s="164"/>
      <c r="H185" s="224">
        <v>471671.25</v>
      </c>
      <c r="I185" s="224">
        <v>235835.625</v>
      </c>
    </row>
    <row r="186" spans="1:9" ht="45" x14ac:dyDescent="0.25">
      <c r="A186" s="372"/>
      <c r="B186" s="137" t="s">
        <v>125</v>
      </c>
      <c r="C186" s="379"/>
      <c r="D186" s="332"/>
      <c r="E186" s="139"/>
      <c r="F186" s="139"/>
      <c r="G186" s="139"/>
      <c r="H186" s="188"/>
      <c r="I186" s="154"/>
    </row>
    <row r="187" spans="1:9" x14ac:dyDescent="0.25">
      <c r="A187" s="372"/>
      <c r="B187" s="137" t="s">
        <v>36</v>
      </c>
      <c r="C187" s="379"/>
      <c r="D187" s="332"/>
      <c r="E187" s="139"/>
      <c r="F187" s="139"/>
      <c r="G187" s="139"/>
      <c r="H187" s="188"/>
      <c r="I187" s="154"/>
    </row>
    <row r="188" spans="1:9" x14ac:dyDescent="0.25">
      <c r="A188" s="372"/>
      <c r="B188" s="137" t="s">
        <v>126</v>
      </c>
      <c r="C188" s="379"/>
      <c r="D188" s="375"/>
      <c r="E188" s="139"/>
      <c r="F188" s="139"/>
      <c r="G188" s="139"/>
      <c r="H188" s="188"/>
      <c r="I188" s="154"/>
    </row>
    <row r="189" spans="1:9" ht="30" x14ac:dyDescent="0.25">
      <c r="A189" s="372"/>
      <c r="B189" s="133" t="s">
        <v>127</v>
      </c>
      <c r="C189" s="379"/>
      <c r="D189" s="331" t="s">
        <v>15</v>
      </c>
      <c r="E189" s="139"/>
      <c r="F189" s="139"/>
      <c r="G189" s="139"/>
      <c r="H189" s="188"/>
      <c r="I189" s="154"/>
    </row>
    <row r="190" spans="1:9" x14ac:dyDescent="0.25">
      <c r="A190" s="372"/>
      <c r="B190" s="133" t="s">
        <v>36</v>
      </c>
      <c r="C190" s="379"/>
      <c r="D190" s="332"/>
      <c r="E190" s="139"/>
      <c r="F190" s="139"/>
      <c r="G190" s="139"/>
      <c r="H190" s="188"/>
      <c r="I190" s="154"/>
    </row>
    <row r="191" spans="1:9" x14ac:dyDescent="0.25">
      <c r="A191" s="372"/>
      <c r="B191" s="133" t="s">
        <v>139</v>
      </c>
      <c r="C191" s="379"/>
      <c r="D191" s="332"/>
      <c r="E191" s="139"/>
      <c r="F191" s="139"/>
      <c r="G191" s="139"/>
      <c r="H191" s="188"/>
      <c r="I191" s="154"/>
    </row>
    <row r="192" spans="1:9" ht="30" x14ac:dyDescent="0.25">
      <c r="A192" s="372"/>
      <c r="B192" s="133" t="s">
        <v>140</v>
      </c>
      <c r="C192" s="379"/>
      <c r="D192" s="375"/>
      <c r="E192" s="139"/>
      <c r="F192" s="139"/>
      <c r="G192" s="139"/>
      <c r="H192" s="388">
        <v>41.69</v>
      </c>
      <c r="I192" s="396"/>
    </row>
    <row r="193" spans="1:9" ht="75" hidden="1" x14ac:dyDescent="0.25">
      <c r="A193" s="372"/>
      <c r="B193" s="137" t="s">
        <v>35</v>
      </c>
      <c r="C193" s="379" t="s">
        <v>33</v>
      </c>
      <c r="D193" s="145" t="s">
        <v>84</v>
      </c>
      <c r="E193" s="362"/>
      <c r="F193" s="362"/>
      <c r="G193" s="362"/>
      <c r="H193" s="157"/>
      <c r="I193" s="154"/>
    </row>
    <row r="194" spans="1:9" hidden="1" x14ac:dyDescent="0.25">
      <c r="A194" s="372"/>
      <c r="B194" s="137" t="s">
        <v>36</v>
      </c>
      <c r="C194" s="379"/>
      <c r="D194" s="145"/>
      <c r="E194" s="162"/>
      <c r="F194" s="162"/>
      <c r="G194" s="169"/>
      <c r="H194" s="157"/>
      <c r="I194" s="154"/>
    </row>
    <row r="195" spans="1:9" hidden="1" x14ac:dyDescent="0.25">
      <c r="A195" s="372"/>
      <c r="B195" s="137" t="s">
        <v>141</v>
      </c>
      <c r="C195" s="379"/>
      <c r="D195" s="145"/>
      <c r="E195" s="162"/>
      <c r="F195" s="162"/>
      <c r="G195" s="165"/>
      <c r="H195" s="170"/>
      <c r="I195" s="154"/>
    </row>
    <row r="196" spans="1:9" hidden="1" x14ac:dyDescent="0.25">
      <c r="A196" s="372"/>
      <c r="B196" s="137" t="s">
        <v>114</v>
      </c>
      <c r="C196" s="379"/>
      <c r="D196" s="145"/>
      <c r="E196" s="162"/>
      <c r="F196" s="162"/>
      <c r="G196" s="165"/>
      <c r="H196" s="157"/>
      <c r="I196" s="154"/>
    </row>
    <row r="197" spans="1:9" hidden="1" x14ac:dyDescent="0.25">
      <c r="A197" s="372"/>
      <c r="B197" s="137" t="s">
        <v>65</v>
      </c>
      <c r="C197" s="379"/>
      <c r="D197" s="145"/>
      <c r="E197" s="162"/>
      <c r="F197" s="162"/>
      <c r="G197" s="165"/>
      <c r="H197" s="157"/>
      <c r="I197" s="154"/>
    </row>
    <row r="198" spans="1:9" hidden="1" x14ac:dyDescent="0.25">
      <c r="A198" s="372"/>
      <c r="B198" s="137" t="s">
        <v>63</v>
      </c>
      <c r="C198" s="379"/>
      <c r="D198" s="145"/>
      <c r="E198" s="162"/>
      <c r="F198" s="162"/>
      <c r="G198" s="165"/>
      <c r="H198" s="157"/>
      <c r="I198" s="154"/>
    </row>
    <row r="199" spans="1:9" ht="45" hidden="1" x14ac:dyDescent="0.25">
      <c r="A199" s="372"/>
      <c r="B199" s="137" t="s">
        <v>115</v>
      </c>
      <c r="C199" s="379"/>
      <c r="D199" s="362" t="s">
        <v>37</v>
      </c>
      <c r="E199" s="398"/>
      <c r="F199" s="399"/>
      <c r="G199" s="399"/>
      <c r="H199" s="171"/>
      <c r="I199" s="154"/>
    </row>
    <row r="200" spans="1:9" hidden="1" x14ac:dyDescent="0.25">
      <c r="A200" s="372"/>
      <c r="B200" s="137" t="s">
        <v>36</v>
      </c>
      <c r="C200" s="379"/>
      <c r="D200" s="362"/>
      <c r="E200" s="162"/>
      <c r="F200" s="162"/>
      <c r="G200" s="161"/>
      <c r="H200" s="122"/>
      <c r="I200" s="154"/>
    </row>
    <row r="201" spans="1:9" hidden="1" x14ac:dyDescent="0.25">
      <c r="A201" s="372"/>
      <c r="B201" s="137" t="s">
        <v>141</v>
      </c>
      <c r="C201" s="379"/>
      <c r="D201" s="362"/>
      <c r="E201" s="162"/>
      <c r="F201" s="162"/>
      <c r="G201" s="161"/>
      <c r="H201" s="122"/>
      <c r="I201" s="154"/>
    </row>
    <row r="202" spans="1:9" hidden="1" x14ac:dyDescent="0.25">
      <c r="A202" s="372"/>
      <c r="B202" s="137" t="s">
        <v>114</v>
      </c>
      <c r="C202" s="379"/>
      <c r="D202" s="362"/>
      <c r="E202" s="162"/>
      <c r="F202" s="162"/>
      <c r="G202" s="161"/>
      <c r="H202" s="122"/>
      <c r="I202" s="154"/>
    </row>
    <row r="203" spans="1:9" hidden="1" x14ac:dyDescent="0.25">
      <c r="A203" s="372"/>
      <c r="B203" s="137" t="s">
        <v>65</v>
      </c>
      <c r="C203" s="379"/>
      <c r="D203" s="362"/>
      <c r="E203" s="162"/>
      <c r="F203" s="162"/>
      <c r="G203" s="161"/>
      <c r="H203" s="122"/>
      <c r="I203" s="154"/>
    </row>
    <row r="204" spans="1:9" hidden="1" x14ac:dyDescent="0.25">
      <c r="A204" s="372"/>
      <c r="B204" s="137" t="s">
        <v>142</v>
      </c>
      <c r="C204" s="379"/>
      <c r="D204" s="362"/>
      <c r="E204" s="162"/>
      <c r="F204" s="162"/>
      <c r="G204" s="161"/>
      <c r="H204" s="154"/>
      <c r="I204" s="154"/>
    </row>
    <row r="205" spans="1:9" hidden="1" x14ac:dyDescent="0.25">
      <c r="A205" s="372"/>
      <c r="B205" s="137" t="s">
        <v>60</v>
      </c>
      <c r="C205" s="379"/>
      <c r="D205" s="362"/>
      <c r="E205" s="162"/>
      <c r="F205" s="162"/>
      <c r="G205" s="161"/>
      <c r="H205" s="154"/>
      <c r="I205" s="154"/>
    </row>
    <row r="206" spans="1:9" ht="45" hidden="1" x14ac:dyDescent="0.25">
      <c r="A206" s="372"/>
      <c r="B206" s="137" t="s">
        <v>125</v>
      </c>
      <c r="C206" s="379"/>
      <c r="D206" s="362" t="s">
        <v>37</v>
      </c>
      <c r="E206" s="362"/>
      <c r="F206" s="362"/>
      <c r="G206" s="362"/>
      <c r="H206" s="122"/>
      <c r="I206" s="154"/>
    </row>
    <row r="207" spans="1:9" hidden="1" x14ac:dyDescent="0.25">
      <c r="A207" s="372"/>
      <c r="B207" s="137" t="s">
        <v>36</v>
      </c>
      <c r="C207" s="379"/>
      <c r="D207" s="362"/>
      <c r="E207" s="145"/>
      <c r="F207" s="145"/>
      <c r="G207" s="145"/>
      <c r="H207" s="122"/>
      <c r="I207" s="154"/>
    </row>
    <row r="208" spans="1:9" hidden="1" x14ac:dyDescent="0.25">
      <c r="A208" s="372"/>
      <c r="B208" s="137" t="s">
        <v>126</v>
      </c>
      <c r="C208" s="379"/>
      <c r="D208" s="362"/>
      <c r="E208" s="145"/>
      <c r="F208" s="145"/>
      <c r="G208" s="145"/>
      <c r="H208" s="122"/>
      <c r="I208" s="154"/>
    </row>
    <row r="209" spans="1:9" ht="30" hidden="1" x14ac:dyDescent="0.25">
      <c r="A209" s="372"/>
      <c r="B209" s="133" t="s">
        <v>127</v>
      </c>
      <c r="C209" s="379"/>
      <c r="D209" s="362" t="s">
        <v>15</v>
      </c>
      <c r="E209" s="139"/>
      <c r="F209" s="139"/>
      <c r="G209" s="139"/>
      <c r="H209" s="122"/>
      <c r="I209" s="154"/>
    </row>
    <row r="210" spans="1:9" ht="15.75" hidden="1" thickBot="1" x14ac:dyDescent="0.3">
      <c r="A210" s="372"/>
      <c r="B210" s="172" t="s">
        <v>36</v>
      </c>
      <c r="C210" s="397"/>
      <c r="D210" s="400"/>
      <c r="E210" s="173"/>
      <c r="F210" s="173"/>
      <c r="G210" s="173"/>
      <c r="H210" s="125"/>
      <c r="I210" s="174"/>
    </row>
    <row r="211" spans="1:9" ht="15.75" x14ac:dyDescent="0.25">
      <c r="A211" s="227"/>
      <c r="B211" s="175"/>
      <c r="C211" s="176"/>
      <c r="D211" s="177"/>
      <c r="E211" s="177"/>
      <c r="F211" s="177"/>
      <c r="G211" s="177"/>
      <c r="H211" s="177"/>
    </row>
    <row r="212" spans="1:9" ht="15.75" x14ac:dyDescent="0.25">
      <c r="A212" s="152" t="s">
        <v>40</v>
      </c>
      <c r="B212" s="151"/>
      <c r="C212" s="152"/>
      <c r="D212" s="152"/>
      <c r="E212" s="152"/>
      <c r="F212" s="152"/>
      <c r="G212" s="152"/>
      <c r="H212" s="152"/>
    </row>
    <row r="213" spans="1:9" ht="15.75" x14ac:dyDescent="0.25">
      <c r="A213" s="152" t="s">
        <v>176</v>
      </c>
      <c r="B213" s="151"/>
      <c r="C213" s="152"/>
      <c r="D213" s="152"/>
      <c r="E213" s="152"/>
      <c r="F213" s="152"/>
      <c r="G213" s="152"/>
      <c r="H213" s="152"/>
    </row>
    <row r="214" spans="1:9" x14ac:dyDescent="0.25">
      <c r="B214" s="118"/>
    </row>
    <row r="215" spans="1:9" x14ac:dyDescent="0.25">
      <c r="B215" s="118"/>
    </row>
  </sheetData>
  <mergeCells count="113">
    <mergeCell ref="D57:D70"/>
    <mergeCell ref="D71:D82"/>
    <mergeCell ref="D83:D94"/>
    <mergeCell ref="D95:D106"/>
    <mergeCell ref="D107:D118"/>
    <mergeCell ref="D148:D153"/>
    <mergeCell ref="D120:D125"/>
    <mergeCell ref="C148:C176"/>
    <mergeCell ref="E148:G148"/>
    <mergeCell ref="D154:D163"/>
    <mergeCell ref="E154:G154"/>
    <mergeCell ref="D164:D166"/>
    <mergeCell ref="E164:G164"/>
    <mergeCell ref="D167:D176"/>
    <mergeCell ref="C107:C118"/>
    <mergeCell ref="C95:C106"/>
    <mergeCell ref="C57:C70"/>
    <mergeCell ref="H177:I177"/>
    <mergeCell ref="H182:I182"/>
    <mergeCell ref="H192:I192"/>
    <mergeCell ref="C193:C210"/>
    <mergeCell ref="E193:G193"/>
    <mergeCell ref="D199:D205"/>
    <mergeCell ref="E199:G199"/>
    <mergeCell ref="D206:D208"/>
    <mergeCell ref="E206:G206"/>
    <mergeCell ref="D209:D210"/>
    <mergeCell ref="C177:C192"/>
    <mergeCell ref="D177:D182"/>
    <mergeCell ref="D183:D188"/>
    <mergeCell ref="D189:D192"/>
    <mergeCell ref="H150:I150"/>
    <mergeCell ref="H151:I151"/>
    <mergeCell ref="H152:I152"/>
    <mergeCell ref="H153:I153"/>
    <mergeCell ref="B119:H119"/>
    <mergeCell ref="C120:C147"/>
    <mergeCell ref="E120:G120"/>
    <mergeCell ref="H120:I120"/>
    <mergeCell ref="H122:I122"/>
    <mergeCell ref="H123:I123"/>
    <mergeCell ref="H124:I124"/>
    <mergeCell ref="H125:I125"/>
    <mergeCell ref="D126:D134"/>
    <mergeCell ref="E126:G126"/>
    <mergeCell ref="D135:D137"/>
    <mergeCell ref="E135:G135"/>
    <mergeCell ref="D138:D147"/>
    <mergeCell ref="H121:I121"/>
    <mergeCell ref="H149:I149"/>
    <mergeCell ref="H148:I148"/>
    <mergeCell ref="H107:I107"/>
    <mergeCell ref="H108:I108"/>
    <mergeCell ref="H110:I110"/>
    <mergeCell ref="H111:I111"/>
    <mergeCell ref="H112:I112"/>
    <mergeCell ref="H114:I114"/>
    <mergeCell ref="H95:I95"/>
    <mergeCell ref="H96:I96"/>
    <mergeCell ref="H98:I98"/>
    <mergeCell ref="H99:I99"/>
    <mergeCell ref="H100:I100"/>
    <mergeCell ref="H102:I102"/>
    <mergeCell ref="H104:I104"/>
    <mergeCell ref="H103:I103"/>
    <mergeCell ref="H84:I84"/>
    <mergeCell ref="H86:I86"/>
    <mergeCell ref="H87:I87"/>
    <mergeCell ref="H88:I88"/>
    <mergeCell ref="H90:I90"/>
    <mergeCell ref="C71:C82"/>
    <mergeCell ref="H71:I71"/>
    <mergeCell ref="H72:I72"/>
    <mergeCell ref="H74:I74"/>
    <mergeCell ref="H75:I75"/>
    <mergeCell ref="H57:I57"/>
    <mergeCell ref="H58:I58"/>
    <mergeCell ref="H60:I60"/>
    <mergeCell ref="H62:I62"/>
    <mergeCell ref="I4:I5"/>
    <mergeCell ref="A7:H7"/>
    <mergeCell ref="A9:A210"/>
    <mergeCell ref="H12:I12"/>
    <mergeCell ref="C15:C29"/>
    <mergeCell ref="H15:I15"/>
    <mergeCell ref="H16:I16"/>
    <mergeCell ref="H18:I18"/>
    <mergeCell ref="H20:I20"/>
    <mergeCell ref="C30:C44"/>
    <mergeCell ref="H30:I30"/>
    <mergeCell ref="H31:I31"/>
    <mergeCell ref="H33:I33"/>
    <mergeCell ref="H35:I35"/>
    <mergeCell ref="C45:C56"/>
    <mergeCell ref="H45:I45"/>
    <mergeCell ref="H76:I76"/>
    <mergeCell ref="H78:I78"/>
    <mergeCell ref="C83:C94"/>
    <mergeCell ref="H83:I83"/>
    <mergeCell ref="G3:H3"/>
    <mergeCell ref="A4:A5"/>
    <mergeCell ref="B4:C4"/>
    <mergeCell ref="D4:D5"/>
    <mergeCell ref="E4:G4"/>
    <mergeCell ref="H4:H5"/>
    <mergeCell ref="H46:I46"/>
    <mergeCell ref="H48:I48"/>
    <mergeCell ref="H50:I50"/>
    <mergeCell ref="H13:I13"/>
    <mergeCell ref="H14:I14"/>
    <mergeCell ref="D30:D44"/>
    <mergeCell ref="D45:D56"/>
    <mergeCell ref="D15:D29"/>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198"/>
  <sheetViews>
    <sheetView tabSelected="1" view="pageBreakPreview" zoomScale="85" zoomScaleNormal="100" zoomScaleSheetLayoutView="85" workbookViewId="0">
      <pane ySplit="5" topLeftCell="A180" activePane="bottomLeft" state="frozen"/>
      <selection activeCell="B1" sqref="B1"/>
      <selection pane="bottomLeft" activeCell="H198" sqref="H198"/>
    </sheetView>
  </sheetViews>
  <sheetFormatPr defaultRowHeight="15" x14ac:dyDescent="0.25"/>
  <cols>
    <col min="1" max="1" width="27.28515625" style="118" customWidth="1"/>
    <col min="2" max="2" width="60" style="117" customWidth="1"/>
    <col min="3" max="3" width="19.140625" style="118" customWidth="1"/>
    <col min="4" max="4" width="16" style="118" customWidth="1"/>
    <col min="5" max="6" width="9.28515625" style="118" bestFit="1" customWidth="1"/>
    <col min="7" max="7" width="12" style="118" bestFit="1" customWidth="1"/>
    <col min="8" max="8" width="24.7109375" style="178" customWidth="1"/>
    <col min="9" max="9" width="23.85546875" style="118" customWidth="1"/>
    <col min="10" max="10" width="11" style="118" bestFit="1" customWidth="1"/>
    <col min="11" max="16384" width="9.140625" style="118"/>
  </cols>
  <sheetData>
    <row r="1" spans="1:9" ht="18.75" x14ac:dyDescent="0.3">
      <c r="A1" s="6" t="s">
        <v>0</v>
      </c>
    </row>
    <row r="2" spans="1:9" ht="20.25" customHeight="1" x14ac:dyDescent="0.3">
      <c r="C2" s="119"/>
      <c r="D2" s="119"/>
      <c r="E2" s="119"/>
      <c r="F2" s="119"/>
      <c r="G2" s="119"/>
    </row>
    <row r="3" spans="1:9" ht="19.5" thickBot="1" x14ac:dyDescent="0.3">
      <c r="B3" s="120" t="s">
        <v>201</v>
      </c>
      <c r="C3" s="121"/>
      <c r="D3" s="121"/>
      <c r="E3" s="121"/>
      <c r="G3" s="253"/>
      <c r="H3" s="414" t="s">
        <v>206</v>
      </c>
      <c r="I3" s="415"/>
    </row>
    <row r="4" spans="1:9" x14ac:dyDescent="0.25">
      <c r="A4" s="353" t="s">
        <v>2</v>
      </c>
      <c r="B4" s="355" t="s">
        <v>3</v>
      </c>
      <c r="C4" s="355"/>
      <c r="D4" s="355" t="s">
        <v>4</v>
      </c>
      <c r="E4" s="355" t="s">
        <v>5</v>
      </c>
      <c r="F4" s="355"/>
      <c r="G4" s="355"/>
      <c r="H4" s="416" t="s">
        <v>205</v>
      </c>
      <c r="I4" s="413" t="s">
        <v>207</v>
      </c>
    </row>
    <row r="5" spans="1:9" ht="51" customHeight="1" x14ac:dyDescent="0.25">
      <c r="A5" s="354"/>
      <c r="B5" s="122" t="s">
        <v>6</v>
      </c>
      <c r="C5" s="122" t="s">
        <v>7</v>
      </c>
      <c r="D5" s="356"/>
      <c r="E5" s="122" t="s">
        <v>8</v>
      </c>
      <c r="F5" s="122" t="s">
        <v>9</v>
      </c>
      <c r="G5" s="122" t="s">
        <v>10</v>
      </c>
      <c r="H5" s="417"/>
      <c r="I5" s="335"/>
    </row>
    <row r="6" spans="1:9" s="127" customFormat="1" ht="16.5" thickBot="1" x14ac:dyDescent="0.3">
      <c r="A6" s="124">
        <v>1</v>
      </c>
      <c r="B6" s="125">
        <v>2</v>
      </c>
      <c r="C6" s="125">
        <v>3</v>
      </c>
      <c r="D6" s="125">
        <f>C6+1</f>
        <v>4</v>
      </c>
      <c r="E6" s="125">
        <f t="shared" ref="E6:H6" si="0">D6+1</f>
        <v>5</v>
      </c>
      <c r="F6" s="125">
        <f t="shared" si="0"/>
        <v>6</v>
      </c>
      <c r="G6" s="125">
        <f t="shared" si="0"/>
        <v>7</v>
      </c>
      <c r="H6" s="261">
        <f t="shared" si="0"/>
        <v>8</v>
      </c>
      <c r="I6" s="272">
        <v>9</v>
      </c>
    </row>
    <row r="7" spans="1:9" x14ac:dyDescent="0.25">
      <c r="A7" s="357" t="s">
        <v>202</v>
      </c>
      <c r="B7" s="358"/>
      <c r="C7" s="358"/>
      <c r="D7" s="358"/>
      <c r="E7" s="358"/>
      <c r="F7" s="358"/>
      <c r="G7" s="358"/>
      <c r="H7" s="418"/>
      <c r="I7" s="271"/>
    </row>
    <row r="8" spans="1:9" ht="12.75" customHeight="1" x14ac:dyDescent="0.25">
      <c r="A8" s="128"/>
      <c r="B8" s="129"/>
      <c r="C8" s="129"/>
      <c r="D8" s="129"/>
      <c r="E8" s="129"/>
      <c r="F8" s="129"/>
      <c r="G8" s="129"/>
      <c r="H8" s="262"/>
      <c r="I8" s="147"/>
    </row>
    <row r="9" spans="1:9" ht="30" customHeight="1" x14ac:dyDescent="0.25">
      <c r="A9" s="419" t="s">
        <v>209</v>
      </c>
      <c r="B9" s="131" t="s">
        <v>82</v>
      </c>
      <c r="C9" s="132"/>
      <c r="D9" s="188"/>
      <c r="E9" s="132"/>
      <c r="F9" s="132"/>
      <c r="G9" s="132"/>
      <c r="H9" s="263"/>
      <c r="I9" s="147"/>
    </row>
    <row r="10" spans="1:9" x14ac:dyDescent="0.25">
      <c r="A10" s="420"/>
      <c r="B10" s="133" t="s">
        <v>11</v>
      </c>
      <c r="C10" s="132"/>
      <c r="D10" s="188"/>
      <c r="E10" s="132"/>
      <c r="F10" s="132"/>
      <c r="G10" s="132"/>
      <c r="H10" s="263"/>
      <c r="I10" s="147"/>
    </row>
    <row r="11" spans="1:9" ht="20.25" customHeight="1" x14ac:dyDescent="0.25">
      <c r="A11" s="420"/>
      <c r="B11" s="133" t="s">
        <v>12</v>
      </c>
      <c r="C11" s="134"/>
      <c r="D11" s="134"/>
      <c r="E11" s="134"/>
      <c r="F11" s="134"/>
      <c r="G11" s="134"/>
      <c r="H11" s="264"/>
      <c r="I11" s="147"/>
    </row>
    <row r="12" spans="1:9" ht="17.25" customHeight="1" x14ac:dyDescent="0.25">
      <c r="A12" s="420"/>
      <c r="B12" s="133" t="s">
        <v>13</v>
      </c>
      <c r="C12" s="134"/>
      <c r="D12" s="134"/>
      <c r="E12" s="134"/>
      <c r="F12" s="134"/>
      <c r="G12" s="134"/>
      <c r="H12" s="264"/>
      <c r="I12" s="147"/>
    </row>
    <row r="13" spans="1:9" ht="175.5" customHeight="1" x14ac:dyDescent="0.25">
      <c r="A13" s="420"/>
      <c r="B13" s="136" t="s">
        <v>179</v>
      </c>
      <c r="C13" s="239" t="s">
        <v>181</v>
      </c>
      <c r="D13" s="188" t="s">
        <v>168</v>
      </c>
      <c r="E13" s="134"/>
      <c r="F13" s="134"/>
      <c r="G13" s="238">
        <v>466.1</v>
      </c>
      <c r="H13" s="264"/>
      <c r="I13" s="147"/>
    </row>
    <row r="14" spans="1:9" ht="231.75" customHeight="1" x14ac:dyDescent="0.25">
      <c r="A14" s="420"/>
      <c r="B14" s="136" t="s">
        <v>180</v>
      </c>
      <c r="C14" s="239" t="s">
        <v>181</v>
      </c>
      <c r="D14" s="188" t="s">
        <v>178</v>
      </c>
      <c r="E14" s="134"/>
      <c r="F14" s="134"/>
      <c r="G14" s="238">
        <v>466.1</v>
      </c>
      <c r="H14" s="264"/>
      <c r="I14" s="147"/>
    </row>
    <row r="15" spans="1:9" ht="30" customHeight="1" x14ac:dyDescent="0.25">
      <c r="A15" s="420"/>
      <c r="B15" s="137" t="s">
        <v>143</v>
      </c>
      <c r="C15" s="422">
        <v>0.4</v>
      </c>
      <c r="D15" s="337" t="s">
        <v>84</v>
      </c>
      <c r="E15" s="139"/>
      <c r="F15" s="139"/>
      <c r="G15" s="140"/>
      <c r="H15" s="411">
        <f>H16+H17+H18+H19+H20</f>
        <v>851.5</v>
      </c>
      <c r="I15" s="407"/>
    </row>
    <row r="16" spans="1:9" ht="24" x14ac:dyDescent="0.25">
      <c r="A16" s="420"/>
      <c r="B16" s="228" t="s">
        <v>17</v>
      </c>
      <c r="C16" s="423"/>
      <c r="D16" s="338"/>
      <c r="E16" s="187"/>
      <c r="F16" s="187"/>
      <c r="G16" s="187"/>
      <c r="H16" s="406">
        <v>349.7</v>
      </c>
      <c r="I16" s="407"/>
    </row>
    <row r="17" spans="1:9" ht="24" x14ac:dyDescent="0.25">
      <c r="A17" s="420"/>
      <c r="B17" s="228" t="s">
        <v>18</v>
      </c>
      <c r="C17" s="423"/>
      <c r="D17" s="338"/>
      <c r="E17" s="187"/>
      <c r="F17" s="187"/>
      <c r="G17" s="187"/>
      <c r="H17" s="254"/>
      <c r="I17" s="147"/>
    </row>
    <row r="18" spans="1:9" x14ac:dyDescent="0.25">
      <c r="A18" s="420"/>
      <c r="B18" s="228" t="s">
        <v>19</v>
      </c>
      <c r="C18" s="423"/>
      <c r="D18" s="338"/>
      <c r="E18" s="187"/>
      <c r="F18" s="187"/>
      <c r="G18" s="187"/>
      <c r="H18" s="377">
        <v>218.43</v>
      </c>
      <c r="I18" s="407"/>
    </row>
    <row r="19" spans="1:9" ht="24" x14ac:dyDescent="0.25">
      <c r="A19" s="420"/>
      <c r="B19" s="228" t="s">
        <v>20</v>
      </c>
      <c r="C19" s="423"/>
      <c r="D19" s="338"/>
      <c r="E19" s="187"/>
      <c r="F19" s="187"/>
      <c r="G19" s="187"/>
      <c r="H19" s="254"/>
      <c r="I19" s="147"/>
    </row>
    <row r="20" spans="1:9" ht="23.25" customHeight="1" x14ac:dyDescent="0.25">
      <c r="A20" s="420"/>
      <c r="B20" s="228" t="s">
        <v>21</v>
      </c>
      <c r="C20" s="423"/>
      <c r="D20" s="338"/>
      <c r="E20" s="187"/>
      <c r="F20" s="187"/>
      <c r="G20" s="187"/>
      <c r="H20" s="377">
        <v>283.37</v>
      </c>
      <c r="I20" s="407"/>
    </row>
    <row r="21" spans="1:9" ht="24" x14ac:dyDescent="0.25">
      <c r="A21" s="420"/>
      <c r="B21" s="229" t="s">
        <v>175</v>
      </c>
      <c r="C21" s="423"/>
      <c r="D21" s="338"/>
      <c r="E21" s="187"/>
      <c r="F21" s="187"/>
      <c r="G21" s="187"/>
      <c r="H21" s="254"/>
      <c r="I21" s="147"/>
    </row>
    <row r="22" spans="1:9" x14ac:dyDescent="0.25">
      <c r="A22" s="420"/>
      <c r="B22" s="230" t="s">
        <v>23</v>
      </c>
      <c r="C22" s="423"/>
      <c r="D22" s="338"/>
      <c r="E22" s="187"/>
      <c r="F22" s="187"/>
      <c r="G22" s="187"/>
      <c r="H22" s="223">
        <v>3333.94</v>
      </c>
      <c r="I22" s="276">
        <v>1666.97</v>
      </c>
    </row>
    <row r="23" spans="1:9" x14ac:dyDescent="0.25">
      <c r="A23" s="420"/>
      <c r="B23" s="230" t="s">
        <v>24</v>
      </c>
      <c r="C23" s="423"/>
      <c r="D23" s="338"/>
      <c r="E23" s="187"/>
      <c r="F23" s="187"/>
      <c r="G23" s="187"/>
      <c r="H23" s="223">
        <v>2337.16</v>
      </c>
      <c r="I23" s="276">
        <v>1168.58</v>
      </c>
    </row>
    <row r="24" spans="1:9" x14ac:dyDescent="0.25">
      <c r="A24" s="420"/>
      <c r="B24" s="230" t="s">
        <v>25</v>
      </c>
      <c r="C24" s="423"/>
      <c r="D24" s="338"/>
      <c r="E24" s="187"/>
      <c r="F24" s="187"/>
      <c r="G24" s="187"/>
      <c r="H24" s="254"/>
      <c r="I24" s="147"/>
    </row>
    <row r="25" spans="1:9" x14ac:dyDescent="0.25">
      <c r="A25" s="420"/>
      <c r="B25" s="230" t="s">
        <v>26</v>
      </c>
      <c r="C25" s="423"/>
      <c r="D25" s="338"/>
      <c r="E25" s="187"/>
      <c r="F25" s="187"/>
      <c r="G25" s="187"/>
      <c r="H25" s="254"/>
      <c r="I25" s="147"/>
    </row>
    <row r="26" spans="1:9" ht="36" x14ac:dyDescent="0.25">
      <c r="A26" s="420"/>
      <c r="B26" s="230" t="s">
        <v>27</v>
      </c>
      <c r="C26" s="424"/>
      <c r="D26" s="363"/>
      <c r="E26" s="187"/>
      <c r="F26" s="187"/>
      <c r="G26" s="187"/>
      <c r="H26" s="275">
        <v>685.12</v>
      </c>
      <c r="I26" s="277">
        <v>342.56</v>
      </c>
    </row>
    <row r="27" spans="1:9" ht="20.25" customHeight="1" x14ac:dyDescent="0.25">
      <c r="A27" s="420"/>
      <c r="B27" s="137" t="s">
        <v>144</v>
      </c>
      <c r="C27" s="425" t="s">
        <v>145</v>
      </c>
      <c r="D27" s="337" t="s">
        <v>84</v>
      </c>
      <c r="E27" s="187"/>
      <c r="F27" s="187"/>
      <c r="G27" s="138"/>
      <c r="H27" s="411">
        <f>H28+H29+H30+H31+H32</f>
        <v>851.5</v>
      </c>
      <c r="I27" s="407"/>
    </row>
    <row r="28" spans="1:9" ht="24" x14ac:dyDescent="0.25">
      <c r="A28" s="420"/>
      <c r="B28" s="228" t="s">
        <v>17</v>
      </c>
      <c r="C28" s="426"/>
      <c r="D28" s="338"/>
      <c r="E28" s="187"/>
      <c r="F28" s="187"/>
      <c r="G28" s="138"/>
      <c r="H28" s="406">
        <v>349.7</v>
      </c>
      <c r="I28" s="407"/>
    </row>
    <row r="29" spans="1:9" ht="24" x14ac:dyDescent="0.25">
      <c r="A29" s="420"/>
      <c r="B29" s="228" t="s">
        <v>18</v>
      </c>
      <c r="C29" s="426"/>
      <c r="D29" s="338"/>
      <c r="E29" s="187"/>
      <c r="F29" s="187"/>
      <c r="G29" s="138"/>
      <c r="H29" s="254"/>
      <c r="I29" s="147"/>
    </row>
    <row r="30" spans="1:9" x14ac:dyDescent="0.25">
      <c r="A30" s="420"/>
      <c r="B30" s="228" t="s">
        <v>19</v>
      </c>
      <c r="C30" s="426"/>
      <c r="D30" s="338"/>
      <c r="E30" s="187"/>
      <c r="F30" s="187"/>
      <c r="G30" s="138"/>
      <c r="H30" s="377">
        <v>218.43</v>
      </c>
      <c r="I30" s="407"/>
    </row>
    <row r="31" spans="1:9" ht="24" x14ac:dyDescent="0.25">
      <c r="A31" s="420"/>
      <c r="B31" s="228" t="s">
        <v>20</v>
      </c>
      <c r="C31" s="426"/>
      <c r="D31" s="338"/>
      <c r="E31" s="187"/>
      <c r="F31" s="187"/>
      <c r="G31" s="138"/>
      <c r="H31" s="254"/>
      <c r="I31" s="147"/>
    </row>
    <row r="32" spans="1:9" ht="24" x14ac:dyDescent="0.25">
      <c r="A32" s="420"/>
      <c r="B32" s="228" t="s">
        <v>21</v>
      </c>
      <c r="C32" s="426"/>
      <c r="D32" s="338"/>
      <c r="E32" s="187"/>
      <c r="F32" s="187"/>
      <c r="G32" s="138"/>
      <c r="H32" s="377">
        <v>283.37</v>
      </c>
      <c r="I32" s="407"/>
    </row>
    <row r="33" spans="1:9" ht="24" x14ac:dyDescent="0.25">
      <c r="A33" s="420"/>
      <c r="B33" s="229" t="s">
        <v>175</v>
      </c>
      <c r="C33" s="426"/>
      <c r="D33" s="338"/>
      <c r="E33" s="187"/>
      <c r="F33" s="187"/>
      <c r="G33" s="138"/>
      <c r="H33" s="254"/>
      <c r="I33" s="147"/>
    </row>
    <row r="34" spans="1:9" x14ac:dyDescent="0.25">
      <c r="A34" s="420"/>
      <c r="B34" s="230" t="s">
        <v>23</v>
      </c>
      <c r="C34" s="426"/>
      <c r="D34" s="338"/>
      <c r="E34" s="187"/>
      <c r="F34" s="187"/>
      <c r="G34" s="138"/>
      <c r="H34" s="223">
        <v>3333.94</v>
      </c>
      <c r="I34" s="276">
        <f>I22</f>
        <v>1666.97</v>
      </c>
    </row>
    <row r="35" spans="1:9" x14ac:dyDescent="0.25">
      <c r="A35" s="420"/>
      <c r="B35" s="230" t="s">
        <v>24</v>
      </c>
      <c r="C35" s="426"/>
      <c r="D35" s="338"/>
      <c r="E35" s="187"/>
      <c r="F35" s="187"/>
      <c r="G35" s="138"/>
      <c r="H35" s="223">
        <v>2337.16</v>
      </c>
      <c r="I35" s="276">
        <f>I23</f>
        <v>1168.58</v>
      </c>
    </row>
    <row r="36" spans="1:9" x14ac:dyDescent="0.25">
      <c r="A36" s="420"/>
      <c r="B36" s="230" t="s">
        <v>25</v>
      </c>
      <c r="C36" s="426"/>
      <c r="D36" s="338"/>
      <c r="E36" s="187"/>
      <c r="F36" s="187"/>
      <c r="G36" s="138"/>
      <c r="H36" s="157"/>
      <c r="I36" s="278"/>
    </row>
    <row r="37" spans="1:9" x14ac:dyDescent="0.25">
      <c r="A37" s="420"/>
      <c r="B37" s="230" t="s">
        <v>26</v>
      </c>
      <c r="C37" s="426"/>
      <c r="D37" s="338"/>
      <c r="E37" s="187"/>
      <c r="F37" s="187"/>
      <c r="G37" s="138"/>
      <c r="H37" s="157"/>
      <c r="I37" s="278"/>
    </row>
    <row r="38" spans="1:9" ht="36" x14ac:dyDescent="0.25">
      <c r="A38" s="420"/>
      <c r="B38" s="230" t="s">
        <v>27</v>
      </c>
      <c r="C38" s="427"/>
      <c r="D38" s="363"/>
      <c r="E38" s="187"/>
      <c r="F38" s="187"/>
      <c r="G38" s="179"/>
      <c r="H38" s="275">
        <v>685.12</v>
      </c>
      <c r="I38" s="277">
        <f>I26</f>
        <v>342.56</v>
      </c>
    </row>
    <row r="39" spans="1:9" ht="21" customHeight="1" x14ac:dyDescent="0.25">
      <c r="A39" s="420"/>
      <c r="B39" s="137" t="s">
        <v>146</v>
      </c>
      <c r="C39" s="425" t="s">
        <v>147</v>
      </c>
      <c r="D39" s="337" t="s">
        <v>84</v>
      </c>
      <c r="E39" s="187"/>
      <c r="F39" s="187"/>
      <c r="G39" s="138"/>
      <c r="H39" s="411">
        <f>H40+H41+H42+H43+H44</f>
        <v>851.5</v>
      </c>
      <c r="I39" s="407"/>
    </row>
    <row r="40" spans="1:9" ht="24" x14ac:dyDescent="0.25">
      <c r="A40" s="420"/>
      <c r="B40" s="228" t="s">
        <v>17</v>
      </c>
      <c r="C40" s="426"/>
      <c r="D40" s="338"/>
      <c r="E40" s="187"/>
      <c r="F40" s="187"/>
      <c r="G40" s="138"/>
      <c r="H40" s="406">
        <v>349.7</v>
      </c>
      <c r="I40" s="407"/>
    </row>
    <row r="41" spans="1:9" ht="24" x14ac:dyDescent="0.25">
      <c r="A41" s="420"/>
      <c r="B41" s="228" t="s">
        <v>18</v>
      </c>
      <c r="C41" s="426"/>
      <c r="D41" s="338"/>
      <c r="E41" s="187"/>
      <c r="F41" s="187"/>
      <c r="G41" s="138"/>
      <c r="H41" s="254"/>
      <c r="I41" s="147"/>
    </row>
    <row r="42" spans="1:9" x14ac:dyDescent="0.25">
      <c r="A42" s="420"/>
      <c r="B42" s="228" t="s">
        <v>19</v>
      </c>
      <c r="C42" s="426"/>
      <c r="D42" s="338"/>
      <c r="E42" s="187"/>
      <c r="F42" s="187"/>
      <c r="G42" s="138"/>
      <c r="H42" s="377">
        <v>218.43</v>
      </c>
      <c r="I42" s="407"/>
    </row>
    <row r="43" spans="1:9" ht="24" x14ac:dyDescent="0.25">
      <c r="A43" s="420"/>
      <c r="B43" s="228" t="s">
        <v>20</v>
      </c>
      <c r="C43" s="426"/>
      <c r="D43" s="338"/>
      <c r="E43" s="187"/>
      <c r="F43" s="187"/>
      <c r="G43" s="138"/>
      <c r="H43" s="254"/>
      <c r="I43" s="147"/>
    </row>
    <row r="44" spans="1:9" ht="24" x14ac:dyDescent="0.25">
      <c r="A44" s="420"/>
      <c r="B44" s="228" t="s">
        <v>21</v>
      </c>
      <c r="C44" s="426"/>
      <c r="D44" s="338"/>
      <c r="E44" s="187"/>
      <c r="F44" s="187"/>
      <c r="G44" s="138"/>
      <c r="H44" s="377">
        <v>283.37</v>
      </c>
      <c r="I44" s="407"/>
    </row>
    <row r="45" spans="1:9" ht="24" x14ac:dyDescent="0.25">
      <c r="A45" s="420"/>
      <c r="B45" s="229" t="s">
        <v>175</v>
      </c>
      <c r="C45" s="426"/>
      <c r="D45" s="338"/>
      <c r="E45" s="187"/>
      <c r="F45" s="187"/>
      <c r="G45" s="138"/>
      <c r="H45" s="254"/>
      <c r="I45" s="147"/>
    </row>
    <row r="46" spans="1:9" x14ac:dyDescent="0.25">
      <c r="A46" s="420"/>
      <c r="B46" s="230" t="s">
        <v>23</v>
      </c>
      <c r="C46" s="426"/>
      <c r="D46" s="338"/>
      <c r="E46" s="187"/>
      <c r="F46" s="187"/>
      <c r="G46" s="138"/>
      <c r="H46" s="279">
        <v>704.8</v>
      </c>
      <c r="I46" s="277">
        <v>352.4</v>
      </c>
    </row>
    <row r="47" spans="1:9" x14ac:dyDescent="0.25">
      <c r="A47" s="420"/>
      <c r="B47" s="230" t="s">
        <v>24</v>
      </c>
      <c r="C47" s="426"/>
      <c r="D47" s="338"/>
      <c r="E47" s="187"/>
      <c r="F47" s="187"/>
      <c r="G47" s="138"/>
      <c r="H47" s="223">
        <v>6546.84</v>
      </c>
      <c r="I47" s="277">
        <v>3273.42</v>
      </c>
    </row>
    <row r="48" spans="1:9" x14ac:dyDescent="0.25">
      <c r="A48" s="420"/>
      <c r="B48" s="230" t="s">
        <v>25</v>
      </c>
      <c r="C48" s="426"/>
      <c r="D48" s="338"/>
      <c r="E48" s="187"/>
      <c r="F48" s="187"/>
      <c r="G48" s="187"/>
      <c r="H48" s="275">
        <v>219</v>
      </c>
      <c r="I48" s="277">
        <v>109.5</v>
      </c>
    </row>
    <row r="49" spans="1:9" x14ac:dyDescent="0.25">
      <c r="A49" s="420"/>
      <c r="B49" s="230" t="s">
        <v>26</v>
      </c>
      <c r="C49" s="426"/>
      <c r="D49" s="338"/>
      <c r="E49" s="187"/>
      <c r="F49" s="187"/>
      <c r="G49" s="187"/>
      <c r="H49" s="275">
        <v>219</v>
      </c>
      <c r="I49" s="277">
        <v>109.5</v>
      </c>
    </row>
    <row r="50" spans="1:9" ht="36" customHeight="1" x14ac:dyDescent="0.25">
      <c r="A50" s="420"/>
      <c r="B50" s="180" t="s">
        <v>27</v>
      </c>
      <c r="C50" s="426"/>
      <c r="D50" s="338"/>
      <c r="E50" s="187"/>
      <c r="F50" s="187"/>
      <c r="G50" s="179"/>
      <c r="H50" s="275">
        <v>685.12</v>
      </c>
      <c r="I50" s="277">
        <v>342.56</v>
      </c>
    </row>
    <row r="51" spans="1:9" ht="24" x14ac:dyDescent="0.25">
      <c r="A51" s="420"/>
      <c r="B51" s="230" t="s">
        <v>148</v>
      </c>
      <c r="C51" s="427"/>
      <c r="D51" s="363"/>
      <c r="E51" s="187"/>
      <c r="F51" s="187"/>
      <c r="G51" s="179"/>
      <c r="H51" s="223">
        <v>1206.57</v>
      </c>
      <c r="I51" s="277">
        <v>603.28</v>
      </c>
    </row>
    <row r="52" spans="1:9" ht="30" x14ac:dyDescent="0.25">
      <c r="A52" s="420"/>
      <c r="B52" s="137" t="s">
        <v>208</v>
      </c>
      <c r="C52" s="425" t="s">
        <v>145</v>
      </c>
      <c r="D52" s="337" t="s">
        <v>84</v>
      </c>
      <c r="E52" s="187"/>
      <c r="F52" s="187"/>
      <c r="G52" s="138"/>
      <c r="H52" s="411">
        <f>H53+H54+H55+H56+H57</f>
        <v>851.5</v>
      </c>
      <c r="I52" s="407"/>
    </row>
    <row r="53" spans="1:9" ht="24" x14ac:dyDescent="0.25">
      <c r="A53" s="420"/>
      <c r="B53" s="228" t="s">
        <v>17</v>
      </c>
      <c r="C53" s="426"/>
      <c r="D53" s="338"/>
      <c r="E53" s="187"/>
      <c r="F53" s="187"/>
      <c r="G53" s="138"/>
      <c r="H53" s="406">
        <v>349.7</v>
      </c>
      <c r="I53" s="407"/>
    </row>
    <row r="54" spans="1:9" ht="24" x14ac:dyDescent="0.25">
      <c r="A54" s="420"/>
      <c r="B54" s="228" t="s">
        <v>18</v>
      </c>
      <c r="C54" s="426"/>
      <c r="D54" s="338"/>
      <c r="E54" s="187"/>
      <c r="F54" s="187"/>
      <c r="G54" s="138"/>
      <c r="H54" s="254"/>
      <c r="I54" s="147"/>
    </row>
    <row r="55" spans="1:9" x14ac:dyDescent="0.25">
      <c r="A55" s="420"/>
      <c r="B55" s="228" t="s">
        <v>19</v>
      </c>
      <c r="C55" s="426"/>
      <c r="D55" s="338"/>
      <c r="E55" s="187"/>
      <c r="F55" s="187"/>
      <c r="G55" s="138"/>
      <c r="H55" s="377">
        <v>218.43</v>
      </c>
      <c r="I55" s="407"/>
    </row>
    <row r="56" spans="1:9" ht="24" x14ac:dyDescent="0.25">
      <c r="A56" s="420"/>
      <c r="B56" s="228" t="s">
        <v>20</v>
      </c>
      <c r="C56" s="426"/>
      <c r="D56" s="338"/>
      <c r="E56" s="187"/>
      <c r="F56" s="187"/>
      <c r="G56" s="179"/>
      <c r="H56" s="254"/>
      <c r="I56" s="147"/>
    </row>
    <row r="57" spans="1:9" ht="24" x14ac:dyDescent="0.25">
      <c r="A57" s="420"/>
      <c r="B57" s="228" t="s">
        <v>21</v>
      </c>
      <c r="C57" s="426"/>
      <c r="D57" s="338"/>
      <c r="E57" s="187"/>
      <c r="F57" s="187"/>
      <c r="G57" s="179"/>
      <c r="H57" s="377">
        <v>283.37</v>
      </c>
      <c r="I57" s="407"/>
    </row>
    <row r="58" spans="1:9" ht="24" x14ac:dyDescent="0.25">
      <c r="A58" s="420"/>
      <c r="B58" s="229" t="s">
        <v>175</v>
      </c>
      <c r="C58" s="426"/>
      <c r="D58" s="338"/>
      <c r="E58" s="187"/>
      <c r="F58" s="187"/>
      <c r="G58" s="179"/>
      <c r="H58" s="254"/>
      <c r="I58" s="147"/>
    </row>
    <row r="59" spans="1:9" x14ac:dyDescent="0.25">
      <c r="A59" s="420"/>
      <c r="B59" s="230" t="s">
        <v>23</v>
      </c>
      <c r="C59" s="426"/>
      <c r="D59" s="338"/>
      <c r="E59" s="187"/>
      <c r="F59" s="187"/>
      <c r="G59" s="179"/>
      <c r="H59" s="412">
        <v>3333.94</v>
      </c>
      <c r="I59" s="407"/>
    </row>
    <row r="60" spans="1:9" x14ac:dyDescent="0.25">
      <c r="A60" s="420"/>
      <c r="B60" s="230" t="s">
        <v>24</v>
      </c>
      <c r="C60" s="426"/>
      <c r="D60" s="338"/>
      <c r="E60" s="187"/>
      <c r="F60" s="187"/>
      <c r="G60" s="179"/>
      <c r="H60" s="412">
        <v>2337.16</v>
      </c>
      <c r="I60" s="407"/>
    </row>
    <row r="61" spans="1:9" x14ac:dyDescent="0.25">
      <c r="A61" s="420"/>
      <c r="B61" s="230" t="s">
        <v>25</v>
      </c>
      <c r="C61" s="426"/>
      <c r="D61" s="338"/>
      <c r="E61" s="187"/>
      <c r="F61" s="187"/>
      <c r="G61" s="179"/>
      <c r="H61" s="254"/>
      <c r="I61" s="147"/>
    </row>
    <row r="62" spans="1:9" x14ac:dyDescent="0.25">
      <c r="A62" s="420"/>
      <c r="B62" s="230" t="s">
        <v>26</v>
      </c>
      <c r="C62" s="426"/>
      <c r="D62" s="338"/>
      <c r="E62" s="187"/>
      <c r="F62" s="187"/>
      <c r="G62" s="179"/>
      <c r="H62" s="254"/>
      <c r="I62" s="147"/>
    </row>
    <row r="63" spans="1:9" ht="36" x14ac:dyDescent="0.25">
      <c r="A63" s="420"/>
      <c r="B63" s="230" t="s">
        <v>27</v>
      </c>
      <c r="C63" s="427"/>
      <c r="D63" s="363"/>
      <c r="E63" s="187"/>
      <c r="F63" s="187"/>
      <c r="G63" s="179"/>
      <c r="H63" s="377">
        <v>685.12</v>
      </c>
      <c r="I63" s="407"/>
    </row>
    <row r="64" spans="1:9" ht="30" x14ac:dyDescent="0.25">
      <c r="A64" s="420"/>
      <c r="B64" s="137" t="s">
        <v>208</v>
      </c>
      <c r="C64" s="425" t="s">
        <v>147</v>
      </c>
      <c r="D64" s="337" t="s">
        <v>84</v>
      </c>
      <c r="E64" s="187"/>
      <c r="F64" s="187"/>
      <c r="G64" s="179"/>
      <c r="H64" s="411">
        <f>H65+H66+H67+H68+H69</f>
        <v>851.5</v>
      </c>
      <c r="I64" s="407"/>
    </row>
    <row r="65" spans="1:9" ht="24" x14ac:dyDescent="0.25">
      <c r="A65" s="420"/>
      <c r="B65" s="228" t="s">
        <v>17</v>
      </c>
      <c r="C65" s="426"/>
      <c r="D65" s="338"/>
      <c r="E65" s="187"/>
      <c r="F65" s="187"/>
      <c r="G65" s="179"/>
      <c r="H65" s="406">
        <v>349.7</v>
      </c>
      <c r="I65" s="407"/>
    </row>
    <row r="66" spans="1:9" ht="24" x14ac:dyDescent="0.25">
      <c r="A66" s="420"/>
      <c r="B66" s="228" t="s">
        <v>18</v>
      </c>
      <c r="C66" s="426"/>
      <c r="D66" s="338"/>
      <c r="E66" s="187"/>
      <c r="F66" s="187"/>
      <c r="G66" s="179"/>
      <c r="H66" s="254"/>
      <c r="I66" s="147"/>
    </row>
    <row r="67" spans="1:9" x14ac:dyDescent="0.25">
      <c r="A67" s="420"/>
      <c r="B67" s="228" t="s">
        <v>19</v>
      </c>
      <c r="C67" s="426"/>
      <c r="D67" s="338"/>
      <c r="E67" s="187"/>
      <c r="F67" s="187"/>
      <c r="G67" s="179"/>
      <c r="H67" s="377">
        <v>218.43</v>
      </c>
      <c r="I67" s="407"/>
    </row>
    <row r="68" spans="1:9" ht="24" x14ac:dyDescent="0.25">
      <c r="A68" s="420"/>
      <c r="B68" s="228" t="s">
        <v>20</v>
      </c>
      <c r="C68" s="426"/>
      <c r="D68" s="338"/>
      <c r="E68" s="187"/>
      <c r="F68" s="187"/>
      <c r="G68" s="179"/>
      <c r="H68" s="254"/>
      <c r="I68" s="147"/>
    </row>
    <row r="69" spans="1:9" ht="24" x14ac:dyDescent="0.25">
      <c r="A69" s="420"/>
      <c r="B69" s="228" t="s">
        <v>21</v>
      </c>
      <c r="C69" s="426"/>
      <c r="D69" s="338"/>
      <c r="E69" s="187"/>
      <c r="F69" s="187"/>
      <c r="G69" s="179"/>
      <c r="H69" s="377">
        <v>283.37</v>
      </c>
      <c r="I69" s="407"/>
    </row>
    <row r="70" spans="1:9" ht="24" x14ac:dyDescent="0.25">
      <c r="A70" s="420"/>
      <c r="B70" s="229" t="s">
        <v>175</v>
      </c>
      <c r="C70" s="426"/>
      <c r="D70" s="338"/>
      <c r="E70" s="187"/>
      <c r="F70" s="187"/>
      <c r="G70" s="179"/>
      <c r="H70" s="254"/>
      <c r="I70" s="147"/>
    </row>
    <row r="71" spans="1:9" x14ac:dyDescent="0.25">
      <c r="A71" s="420"/>
      <c r="B71" s="230" t="s">
        <v>23</v>
      </c>
      <c r="C71" s="426"/>
      <c r="D71" s="338"/>
      <c r="E71" s="187"/>
      <c r="F71" s="187"/>
      <c r="G71" s="138"/>
      <c r="H71" s="406">
        <v>704.8</v>
      </c>
      <c r="I71" s="407"/>
    </row>
    <row r="72" spans="1:9" x14ac:dyDescent="0.25">
      <c r="A72" s="420"/>
      <c r="B72" s="230" t="s">
        <v>24</v>
      </c>
      <c r="C72" s="426"/>
      <c r="D72" s="338"/>
      <c r="E72" s="187"/>
      <c r="F72" s="187"/>
      <c r="G72" s="138"/>
      <c r="H72" s="412">
        <v>6546.84</v>
      </c>
      <c r="I72" s="407"/>
    </row>
    <row r="73" spans="1:9" x14ac:dyDescent="0.25">
      <c r="A73" s="420"/>
      <c r="B73" s="230" t="s">
        <v>25</v>
      </c>
      <c r="C73" s="426"/>
      <c r="D73" s="338"/>
      <c r="E73" s="187"/>
      <c r="F73" s="187"/>
      <c r="G73" s="138"/>
      <c r="H73" s="412">
        <v>219</v>
      </c>
      <c r="I73" s="407"/>
    </row>
    <row r="74" spans="1:9" x14ac:dyDescent="0.25">
      <c r="A74" s="420"/>
      <c r="B74" s="230" t="s">
        <v>26</v>
      </c>
      <c r="C74" s="426"/>
      <c r="D74" s="338"/>
      <c r="E74" s="187"/>
      <c r="F74" s="187"/>
      <c r="G74" s="138"/>
      <c r="H74" s="412">
        <v>219</v>
      </c>
      <c r="I74" s="407"/>
    </row>
    <row r="75" spans="1:9" ht="36" x14ac:dyDescent="0.25">
      <c r="A75" s="420"/>
      <c r="B75" s="230" t="s">
        <v>27</v>
      </c>
      <c r="C75" s="426"/>
      <c r="D75" s="338"/>
      <c r="E75" s="187"/>
      <c r="F75" s="187"/>
      <c r="G75" s="187"/>
      <c r="H75" s="412">
        <v>685.12</v>
      </c>
      <c r="I75" s="407"/>
    </row>
    <row r="76" spans="1:9" ht="24" x14ac:dyDescent="0.25">
      <c r="A76" s="420"/>
      <c r="B76" s="230" t="s">
        <v>148</v>
      </c>
      <c r="C76" s="428"/>
      <c r="D76" s="363"/>
      <c r="E76" s="187"/>
      <c r="F76" s="187"/>
      <c r="G76" s="187"/>
      <c r="H76" s="412">
        <v>1206.57</v>
      </c>
      <c r="I76" s="407"/>
    </row>
    <row r="77" spans="1:9" ht="20.25" customHeight="1" x14ac:dyDescent="0.25">
      <c r="A77" s="420"/>
      <c r="B77" s="137" t="s">
        <v>149</v>
      </c>
      <c r="C77" s="425" t="s">
        <v>147</v>
      </c>
      <c r="D77" s="337" t="s">
        <v>84</v>
      </c>
      <c r="E77" s="187"/>
      <c r="F77" s="187"/>
      <c r="G77" s="179"/>
      <c r="H77" s="411">
        <f>H78+H79+H80+H81+H82</f>
        <v>851.5</v>
      </c>
      <c r="I77" s="407"/>
    </row>
    <row r="78" spans="1:9" ht="24" x14ac:dyDescent="0.25">
      <c r="A78" s="420"/>
      <c r="B78" s="228" t="s">
        <v>17</v>
      </c>
      <c r="C78" s="426"/>
      <c r="D78" s="338"/>
      <c r="E78" s="187"/>
      <c r="F78" s="187"/>
      <c r="G78" s="138"/>
      <c r="H78" s="406">
        <v>349.7</v>
      </c>
      <c r="I78" s="407"/>
    </row>
    <row r="79" spans="1:9" ht="24" x14ac:dyDescent="0.25">
      <c r="A79" s="420"/>
      <c r="B79" s="228" t="s">
        <v>18</v>
      </c>
      <c r="C79" s="426"/>
      <c r="D79" s="338"/>
      <c r="E79" s="187"/>
      <c r="F79" s="187"/>
      <c r="G79" s="138"/>
      <c r="H79" s="254"/>
      <c r="I79" s="147"/>
    </row>
    <row r="80" spans="1:9" x14ac:dyDescent="0.25">
      <c r="A80" s="420"/>
      <c r="B80" s="228" t="s">
        <v>19</v>
      </c>
      <c r="C80" s="426"/>
      <c r="D80" s="338"/>
      <c r="E80" s="187"/>
      <c r="F80" s="187"/>
      <c r="G80" s="138"/>
      <c r="H80" s="377">
        <v>218.43</v>
      </c>
      <c r="I80" s="407"/>
    </row>
    <row r="81" spans="1:11" ht="24" x14ac:dyDescent="0.25">
      <c r="A81" s="420"/>
      <c r="B81" s="228" t="s">
        <v>20</v>
      </c>
      <c r="C81" s="426"/>
      <c r="D81" s="338"/>
      <c r="E81" s="187"/>
      <c r="F81" s="187"/>
      <c r="G81" s="138"/>
      <c r="H81" s="254"/>
      <c r="I81" s="147"/>
    </row>
    <row r="82" spans="1:11" ht="24" x14ac:dyDescent="0.25">
      <c r="A82" s="420"/>
      <c r="B82" s="228" t="s">
        <v>21</v>
      </c>
      <c r="C82" s="426"/>
      <c r="D82" s="338"/>
      <c r="E82" s="187"/>
      <c r="F82" s="187"/>
      <c r="G82" s="138"/>
      <c r="H82" s="377">
        <v>283.37</v>
      </c>
      <c r="I82" s="407"/>
    </row>
    <row r="83" spans="1:11" ht="24" x14ac:dyDescent="0.25">
      <c r="A83" s="420"/>
      <c r="B83" s="229" t="s">
        <v>175</v>
      </c>
      <c r="C83" s="426"/>
      <c r="D83" s="338"/>
      <c r="E83" s="187"/>
      <c r="F83" s="187"/>
      <c r="G83" s="138"/>
      <c r="H83" s="254"/>
      <c r="I83" s="147"/>
    </row>
    <row r="84" spans="1:11" x14ac:dyDescent="0.25">
      <c r="A84" s="420"/>
      <c r="B84" s="230" t="s">
        <v>23</v>
      </c>
      <c r="C84" s="426"/>
      <c r="D84" s="338"/>
      <c r="E84" s="187"/>
      <c r="F84" s="187"/>
      <c r="G84" s="138"/>
      <c r="H84" s="377">
        <v>704.8</v>
      </c>
      <c r="I84" s="407"/>
      <c r="K84" s="274"/>
    </row>
    <row r="85" spans="1:11" x14ac:dyDescent="0.25">
      <c r="A85" s="420"/>
      <c r="B85" s="230" t="s">
        <v>24</v>
      </c>
      <c r="C85" s="426"/>
      <c r="D85" s="338"/>
      <c r="E85" s="187"/>
      <c r="F85" s="187"/>
      <c r="G85" s="138"/>
      <c r="H85" s="412">
        <v>6546.84</v>
      </c>
      <c r="I85" s="407"/>
    </row>
    <row r="86" spans="1:11" x14ac:dyDescent="0.25">
      <c r="A86" s="420"/>
      <c r="B86" s="230" t="s">
        <v>25</v>
      </c>
      <c r="C86" s="426"/>
      <c r="D86" s="338"/>
      <c r="E86" s="187"/>
      <c r="F86" s="187"/>
      <c r="G86" s="138"/>
      <c r="H86" s="412">
        <v>219</v>
      </c>
      <c r="I86" s="407"/>
    </row>
    <row r="87" spans="1:11" x14ac:dyDescent="0.25">
      <c r="A87" s="420"/>
      <c r="B87" s="230" t="s">
        <v>26</v>
      </c>
      <c r="C87" s="426"/>
      <c r="D87" s="338"/>
      <c r="E87" s="187"/>
      <c r="F87" s="187"/>
      <c r="G87" s="138"/>
      <c r="H87" s="412">
        <v>219</v>
      </c>
      <c r="I87" s="407"/>
    </row>
    <row r="88" spans="1:11" ht="36" x14ac:dyDescent="0.25">
      <c r="A88" s="420"/>
      <c r="B88" s="230" t="s">
        <v>27</v>
      </c>
      <c r="C88" s="426"/>
      <c r="D88" s="338"/>
      <c r="E88" s="187"/>
      <c r="F88" s="187"/>
      <c r="G88" s="179"/>
      <c r="H88" s="412">
        <v>685.12</v>
      </c>
      <c r="I88" s="407"/>
    </row>
    <row r="89" spans="1:11" ht="18.75" customHeight="1" x14ac:dyDescent="0.25">
      <c r="A89" s="420"/>
      <c r="B89" s="230" t="s">
        <v>148</v>
      </c>
      <c r="C89" s="428"/>
      <c r="D89" s="363"/>
      <c r="E89" s="187"/>
      <c r="F89" s="187"/>
      <c r="G89" s="179"/>
      <c r="H89" s="412">
        <v>1206.57</v>
      </c>
      <c r="I89" s="407"/>
    </row>
    <row r="90" spans="1:11" ht="21" customHeight="1" x14ac:dyDescent="0.25">
      <c r="A90" s="420"/>
      <c r="B90" s="137" t="s">
        <v>149</v>
      </c>
      <c r="C90" s="425" t="s">
        <v>32</v>
      </c>
      <c r="D90" s="337" t="s">
        <v>84</v>
      </c>
      <c r="E90" s="187"/>
      <c r="F90" s="187"/>
      <c r="G90" s="138"/>
      <c r="H90" s="411">
        <f>H91+H92+H93+H94+H95</f>
        <v>851.5</v>
      </c>
      <c r="I90" s="407"/>
    </row>
    <row r="91" spans="1:11" ht="24" x14ac:dyDescent="0.25">
      <c r="A91" s="420"/>
      <c r="B91" s="228" t="s">
        <v>17</v>
      </c>
      <c r="C91" s="426"/>
      <c r="D91" s="338"/>
      <c r="E91" s="187"/>
      <c r="F91" s="187"/>
      <c r="G91" s="138"/>
      <c r="H91" s="406">
        <v>349.7</v>
      </c>
      <c r="I91" s="407"/>
    </row>
    <row r="92" spans="1:11" ht="24" x14ac:dyDescent="0.25">
      <c r="A92" s="420"/>
      <c r="B92" s="228" t="s">
        <v>18</v>
      </c>
      <c r="C92" s="426"/>
      <c r="D92" s="338"/>
      <c r="E92" s="187"/>
      <c r="F92" s="187"/>
      <c r="G92" s="138"/>
      <c r="H92" s="254"/>
      <c r="I92" s="147"/>
    </row>
    <row r="93" spans="1:11" x14ac:dyDescent="0.25">
      <c r="A93" s="420"/>
      <c r="B93" s="228" t="s">
        <v>19</v>
      </c>
      <c r="C93" s="426"/>
      <c r="D93" s="338"/>
      <c r="E93" s="187"/>
      <c r="F93" s="187"/>
      <c r="G93" s="138"/>
      <c r="H93" s="377">
        <v>218.43</v>
      </c>
      <c r="I93" s="407"/>
    </row>
    <row r="94" spans="1:11" ht="24" x14ac:dyDescent="0.25">
      <c r="A94" s="420"/>
      <c r="B94" s="228" t="s">
        <v>20</v>
      </c>
      <c r="C94" s="426"/>
      <c r="D94" s="338"/>
      <c r="E94" s="187"/>
      <c r="F94" s="187"/>
      <c r="G94" s="138"/>
      <c r="H94" s="254"/>
      <c r="I94" s="147"/>
    </row>
    <row r="95" spans="1:11" ht="24" x14ac:dyDescent="0.25">
      <c r="A95" s="420"/>
      <c r="B95" s="228" t="s">
        <v>21</v>
      </c>
      <c r="C95" s="426"/>
      <c r="D95" s="338"/>
      <c r="E95" s="187"/>
      <c r="F95" s="187"/>
      <c r="G95" s="138"/>
      <c r="H95" s="377">
        <v>283.37</v>
      </c>
      <c r="I95" s="407"/>
    </row>
    <row r="96" spans="1:11" ht="24" x14ac:dyDescent="0.25">
      <c r="A96" s="420"/>
      <c r="B96" s="229" t="s">
        <v>22</v>
      </c>
      <c r="C96" s="426"/>
      <c r="D96" s="338"/>
      <c r="E96" s="187"/>
      <c r="F96" s="187"/>
      <c r="G96" s="138"/>
      <c r="H96" s="254"/>
      <c r="I96" s="147"/>
    </row>
    <row r="97" spans="1:9" x14ac:dyDescent="0.25">
      <c r="A97" s="420"/>
      <c r="B97" s="230" t="s">
        <v>23</v>
      </c>
      <c r="C97" s="426"/>
      <c r="D97" s="338"/>
      <c r="E97" s="187"/>
      <c r="F97" s="187"/>
      <c r="G97" s="138"/>
      <c r="H97" s="254"/>
      <c r="I97" s="147"/>
    </row>
    <row r="98" spans="1:9" x14ac:dyDescent="0.25">
      <c r="A98" s="420"/>
      <c r="B98" s="230" t="s">
        <v>24</v>
      </c>
      <c r="C98" s="426"/>
      <c r="D98" s="338"/>
      <c r="E98" s="187"/>
      <c r="F98" s="187"/>
      <c r="G98" s="138"/>
      <c r="H98" s="254"/>
      <c r="I98" s="147"/>
    </row>
    <row r="99" spans="1:9" x14ac:dyDescent="0.25">
      <c r="A99" s="420"/>
      <c r="B99" s="230" t="s">
        <v>25</v>
      </c>
      <c r="C99" s="426"/>
      <c r="D99" s="338"/>
      <c r="E99" s="187"/>
      <c r="F99" s="187"/>
      <c r="G99" s="138"/>
      <c r="H99" s="254"/>
      <c r="I99" s="147"/>
    </row>
    <row r="100" spans="1:9" x14ac:dyDescent="0.25">
      <c r="A100" s="420"/>
      <c r="B100" s="230" t="s">
        <v>26</v>
      </c>
      <c r="C100" s="426"/>
      <c r="D100" s="338"/>
      <c r="E100" s="187"/>
      <c r="F100" s="187"/>
      <c r="G100" s="138"/>
      <c r="H100" s="254"/>
      <c r="I100" s="147"/>
    </row>
    <row r="101" spans="1:9" ht="36" x14ac:dyDescent="0.25">
      <c r="A101" s="420"/>
      <c r="B101" s="230" t="s">
        <v>27</v>
      </c>
      <c r="C101" s="427"/>
      <c r="D101" s="363"/>
      <c r="E101" s="187"/>
      <c r="F101" s="187"/>
      <c r="G101" s="179"/>
      <c r="H101" s="254"/>
      <c r="I101" s="147"/>
    </row>
    <row r="102" spans="1:9" ht="21" customHeight="1" x14ac:dyDescent="0.25">
      <c r="A102" s="420"/>
      <c r="B102" s="137" t="s">
        <v>149</v>
      </c>
      <c r="C102" s="425" t="s">
        <v>33</v>
      </c>
      <c r="D102" s="337" t="s">
        <v>84</v>
      </c>
      <c r="E102" s="187"/>
      <c r="F102" s="187"/>
      <c r="G102" s="138"/>
      <c r="H102" s="411">
        <f>H103+H104+H105+H106+H107</f>
        <v>851.5</v>
      </c>
      <c r="I102" s="407"/>
    </row>
    <row r="103" spans="1:9" ht="24" x14ac:dyDescent="0.25">
      <c r="A103" s="420"/>
      <c r="B103" s="228" t="s">
        <v>17</v>
      </c>
      <c r="C103" s="426"/>
      <c r="D103" s="338"/>
      <c r="E103" s="187"/>
      <c r="F103" s="187"/>
      <c r="G103" s="138"/>
      <c r="H103" s="406">
        <v>349.7</v>
      </c>
      <c r="I103" s="407"/>
    </row>
    <row r="104" spans="1:9" ht="24" x14ac:dyDescent="0.25">
      <c r="A104" s="420"/>
      <c r="B104" s="228" t="s">
        <v>18</v>
      </c>
      <c r="C104" s="426"/>
      <c r="D104" s="338"/>
      <c r="E104" s="187"/>
      <c r="F104" s="187"/>
      <c r="G104" s="138"/>
      <c r="H104" s="254"/>
      <c r="I104" s="147"/>
    </row>
    <row r="105" spans="1:9" x14ac:dyDescent="0.25">
      <c r="A105" s="420"/>
      <c r="B105" s="228" t="s">
        <v>19</v>
      </c>
      <c r="C105" s="426"/>
      <c r="D105" s="338"/>
      <c r="E105" s="187"/>
      <c r="F105" s="187"/>
      <c r="G105" s="138"/>
      <c r="H105" s="377">
        <v>218.43</v>
      </c>
      <c r="I105" s="407"/>
    </row>
    <row r="106" spans="1:9" ht="24" x14ac:dyDescent="0.25">
      <c r="A106" s="420"/>
      <c r="B106" s="228" t="s">
        <v>20</v>
      </c>
      <c r="C106" s="426"/>
      <c r="D106" s="338"/>
      <c r="E106" s="187"/>
      <c r="F106" s="187"/>
      <c r="G106" s="138"/>
      <c r="H106" s="254"/>
      <c r="I106" s="147"/>
    </row>
    <row r="107" spans="1:9" ht="24" x14ac:dyDescent="0.25">
      <c r="A107" s="420"/>
      <c r="B107" s="228" t="s">
        <v>21</v>
      </c>
      <c r="C107" s="426"/>
      <c r="D107" s="338"/>
      <c r="E107" s="187"/>
      <c r="F107" s="187"/>
      <c r="G107" s="138"/>
      <c r="H107" s="377">
        <v>283.37</v>
      </c>
      <c r="I107" s="407"/>
    </row>
    <row r="108" spans="1:9" ht="24" x14ac:dyDescent="0.25">
      <c r="A108" s="420"/>
      <c r="B108" s="229" t="s">
        <v>22</v>
      </c>
      <c r="C108" s="426"/>
      <c r="D108" s="338"/>
      <c r="E108" s="187"/>
      <c r="F108" s="187"/>
      <c r="G108" s="138"/>
      <c r="H108" s="254"/>
      <c r="I108" s="147"/>
    </row>
    <row r="109" spans="1:9" x14ac:dyDescent="0.25">
      <c r="A109" s="420"/>
      <c r="B109" s="230" t="s">
        <v>23</v>
      </c>
      <c r="C109" s="426"/>
      <c r="D109" s="338"/>
      <c r="E109" s="187"/>
      <c r="F109" s="187"/>
      <c r="G109" s="138"/>
      <c r="H109" s="254"/>
      <c r="I109" s="147"/>
    </row>
    <row r="110" spans="1:9" x14ac:dyDescent="0.25">
      <c r="A110" s="420"/>
      <c r="B110" s="230" t="s">
        <v>24</v>
      </c>
      <c r="C110" s="426"/>
      <c r="D110" s="338"/>
      <c r="E110" s="187"/>
      <c r="F110" s="187"/>
      <c r="G110" s="138"/>
      <c r="H110" s="254"/>
      <c r="I110" s="147"/>
    </row>
    <row r="111" spans="1:9" x14ac:dyDescent="0.25">
      <c r="A111" s="420"/>
      <c r="B111" s="230" t="s">
        <v>25</v>
      </c>
      <c r="C111" s="426"/>
      <c r="D111" s="338"/>
      <c r="E111" s="187"/>
      <c r="F111" s="187"/>
      <c r="G111" s="138"/>
      <c r="H111" s="254"/>
      <c r="I111" s="147"/>
    </row>
    <row r="112" spans="1:9" x14ac:dyDescent="0.25">
      <c r="A112" s="420"/>
      <c r="B112" s="230" t="s">
        <v>26</v>
      </c>
      <c r="C112" s="426"/>
      <c r="D112" s="338"/>
      <c r="E112" s="187"/>
      <c r="F112" s="187"/>
      <c r="G112" s="138"/>
      <c r="H112" s="254"/>
      <c r="I112" s="147"/>
    </row>
    <row r="113" spans="1:9" ht="36" x14ac:dyDescent="0.25">
      <c r="A113" s="420"/>
      <c r="B113" s="230" t="s">
        <v>27</v>
      </c>
      <c r="C113" s="427"/>
      <c r="D113" s="363"/>
      <c r="E113" s="187"/>
      <c r="F113" s="187"/>
      <c r="G113" s="179"/>
      <c r="H113" s="254"/>
      <c r="I113" s="147"/>
    </row>
    <row r="114" spans="1:9" s="152" customFormat="1" ht="21" customHeight="1" x14ac:dyDescent="0.25">
      <c r="A114" s="420"/>
      <c r="B114" s="429" t="s">
        <v>34</v>
      </c>
      <c r="C114" s="429"/>
      <c r="D114" s="429"/>
      <c r="E114" s="429"/>
      <c r="F114" s="429"/>
      <c r="G114" s="429"/>
      <c r="H114" s="430"/>
      <c r="I114" s="269"/>
    </row>
    <row r="115" spans="1:9" x14ac:dyDescent="0.25">
      <c r="A115" s="420"/>
      <c r="B115" s="136" t="s">
        <v>141</v>
      </c>
      <c r="C115" s="192"/>
      <c r="D115" s="187"/>
      <c r="E115" s="187"/>
      <c r="F115" s="187"/>
      <c r="G115" s="187"/>
      <c r="H115" s="265"/>
      <c r="I115" s="147"/>
    </row>
    <row r="116" spans="1:9" ht="64.5" customHeight="1" x14ac:dyDescent="0.25">
      <c r="A116" s="420"/>
      <c r="B116" s="137" t="s">
        <v>150</v>
      </c>
      <c r="C116" s="331">
        <v>0.4</v>
      </c>
      <c r="D116" s="331" t="s">
        <v>84</v>
      </c>
      <c r="E116" s="362"/>
      <c r="F116" s="362"/>
      <c r="G116" s="362"/>
      <c r="H116" s="411">
        <f>H117+H118+H119+H120+H121</f>
        <v>851.5</v>
      </c>
      <c r="I116" s="407"/>
    </row>
    <row r="117" spans="1:9" ht="24" x14ac:dyDescent="0.25">
      <c r="A117" s="420"/>
      <c r="B117" s="228" t="s">
        <v>17</v>
      </c>
      <c r="C117" s="431"/>
      <c r="D117" s="332"/>
      <c r="E117" s="187"/>
      <c r="F117" s="187"/>
      <c r="G117" s="187"/>
      <c r="H117" s="406">
        <v>349.7</v>
      </c>
      <c r="I117" s="407"/>
    </row>
    <row r="118" spans="1:9" ht="24" x14ac:dyDescent="0.25">
      <c r="A118" s="420"/>
      <c r="B118" s="228" t="s">
        <v>18</v>
      </c>
      <c r="C118" s="431"/>
      <c r="D118" s="332"/>
      <c r="E118" s="187"/>
      <c r="F118" s="187"/>
      <c r="G118" s="187"/>
      <c r="H118" s="254"/>
      <c r="I118" s="147"/>
    </row>
    <row r="119" spans="1:9" x14ac:dyDescent="0.25">
      <c r="A119" s="420"/>
      <c r="B119" s="228" t="s">
        <v>19</v>
      </c>
      <c r="C119" s="431"/>
      <c r="D119" s="332"/>
      <c r="E119" s="187"/>
      <c r="F119" s="187"/>
      <c r="G119" s="187"/>
      <c r="H119" s="377">
        <v>218.43</v>
      </c>
      <c r="I119" s="407"/>
    </row>
    <row r="120" spans="1:9" ht="24" x14ac:dyDescent="0.25">
      <c r="A120" s="420"/>
      <c r="B120" s="228" t="s">
        <v>20</v>
      </c>
      <c r="C120" s="431"/>
      <c r="D120" s="332"/>
      <c r="E120" s="187"/>
      <c r="F120" s="187"/>
      <c r="G120" s="187"/>
      <c r="H120" s="254"/>
      <c r="I120" s="147"/>
    </row>
    <row r="121" spans="1:9" ht="23.25" customHeight="1" x14ac:dyDescent="0.25">
      <c r="A121" s="420"/>
      <c r="B121" s="228" t="s">
        <v>21</v>
      </c>
      <c r="C121" s="432"/>
      <c r="D121" s="375"/>
      <c r="E121" s="187"/>
      <c r="F121" s="187"/>
      <c r="G121" s="187"/>
      <c r="H121" s="377">
        <v>283.37</v>
      </c>
      <c r="I121" s="407"/>
    </row>
    <row r="122" spans="1:9" x14ac:dyDescent="0.25">
      <c r="A122" s="420"/>
      <c r="B122" s="136" t="s">
        <v>114</v>
      </c>
      <c r="C122" s="192"/>
      <c r="D122" s="187"/>
      <c r="E122" s="187"/>
      <c r="F122" s="187"/>
      <c r="G122" s="187"/>
      <c r="H122" s="265"/>
      <c r="I122" s="147"/>
    </row>
    <row r="123" spans="1:9" ht="63.75" customHeight="1" x14ac:dyDescent="0.25">
      <c r="A123" s="420"/>
      <c r="B123" s="137" t="s">
        <v>150</v>
      </c>
      <c r="C123" s="433">
        <v>0.4</v>
      </c>
      <c r="D123" s="331" t="s">
        <v>84</v>
      </c>
      <c r="E123" s="362"/>
      <c r="F123" s="362"/>
      <c r="G123" s="362"/>
      <c r="H123" s="411">
        <f>H124+H125+H126+H127+H128</f>
        <v>851.5</v>
      </c>
      <c r="I123" s="407"/>
    </row>
    <row r="124" spans="1:9" ht="24" x14ac:dyDescent="0.25">
      <c r="A124" s="420"/>
      <c r="B124" s="228" t="s">
        <v>17</v>
      </c>
      <c r="C124" s="431"/>
      <c r="D124" s="332"/>
      <c r="E124" s="187"/>
      <c r="F124" s="187"/>
      <c r="G124" s="187"/>
      <c r="H124" s="406">
        <v>349.7</v>
      </c>
      <c r="I124" s="407"/>
    </row>
    <row r="125" spans="1:9" ht="24" x14ac:dyDescent="0.25">
      <c r="A125" s="420"/>
      <c r="B125" s="228" t="s">
        <v>18</v>
      </c>
      <c r="C125" s="431"/>
      <c r="D125" s="332"/>
      <c r="E125" s="187"/>
      <c r="F125" s="187"/>
      <c r="G125" s="187"/>
      <c r="H125" s="254"/>
      <c r="I125" s="147"/>
    </row>
    <row r="126" spans="1:9" x14ac:dyDescent="0.25">
      <c r="A126" s="420"/>
      <c r="B126" s="228" t="s">
        <v>19</v>
      </c>
      <c r="C126" s="431"/>
      <c r="D126" s="332"/>
      <c r="E126" s="187"/>
      <c r="F126" s="187"/>
      <c r="G126" s="187"/>
      <c r="H126" s="377">
        <v>218.43</v>
      </c>
      <c r="I126" s="407"/>
    </row>
    <row r="127" spans="1:9" ht="24" x14ac:dyDescent="0.25">
      <c r="A127" s="420"/>
      <c r="B127" s="228" t="s">
        <v>20</v>
      </c>
      <c r="C127" s="431"/>
      <c r="D127" s="332"/>
      <c r="E127" s="187"/>
      <c r="F127" s="187"/>
      <c r="G127" s="187"/>
      <c r="H127" s="254"/>
      <c r="I127" s="147"/>
    </row>
    <row r="128" spans="1:9" ht="23.25" customHeight="1" x14ac:dyDescent="0.25">
      <c r="A128" s="420"/>
      <c r="B128" s="228" t="s">
        <v>21</v>
      </c>
      <c r="C128" s="432"/>
      <c r="D128" s="375"/>
      <c r="E128" s="187"/>
      <c r="F128" s="187"/>
      <c r="G128" s="187"/>
      <c r="H128" s="377">
        <v>283.37</v>
      </c>
      <c r="I128" s="407"/>
    </row>
    <row r="129" spans="1:11" x14ac:dyDescent="0.25">
      <c r="A129" s="420"/>
      <c r="B129" s="136" t="s">
        <v>114</v>
      </c>
      <c r="C129" s="192"/>
      <c r="D129" s="187"/>
      <c r="E129" s="187"/>
      <c r="F129" s="187"/>
      <c r="G129" s="187"/>
      <c r="H129" s="265"/>
      <c r="I129" s="147"/>
      <c r="K129" s="274"/>
    </row>
    <row r="130" spans="1:11" ht="63.75" customHeight="1" x14ac:dyDescent="0.25">
      <c r="A130" s="420"/>
      <c r="B130" s="137" t="s">
        <v>150</v>
      </c>
      <c r="C130" s="434" t="s">
        <v>147</v>
      </c>
      <c r="D130" s="331" t="s">
        <v>84</v>
      </c>
      <c r="E130" s="362"/>
      <c r="F130" s="362"/>
      <c r="G130" s="362"/>
      <c r="H130" s="411">
        <f>H131+H132+H133+H134+H135</f>
        <v>851.5</v>
      </c>
      <c r="I130" s="407"/>
    </row>
    <row r="131" spans="1:11" ht="24" x14ac:dyDescent="0.25">
      <c r="A131" s="420"/>
      <c r="B131" s="228" t="s">
        <v>17</v>
      </c>
      <c r="C131" s="435"/>
      <c r="D131" s="332"/>
      <c r="E131" s="187"/>
      <c r="F131" s="187"/>
      <c r="G131" s="187"/>
      <c r="H131" s="406">
        <v>349.7</v>
      </c>
      <c r="I131" s="407"/>
    </row>
    <row r="132" spans="1:11" ht="24" x14ac:dyDescent="0.25">
      <c r="A132" s="420"/>
      <c r="B132" s="228" t="s">
        <v>18</v>
      </c>
      <c r="C132" s="435"/>
      <c r="D132" s="332"/>
      <c r="E132" s="187"/>
      <c r="F132" s="187"/>
      <c r="G132" s="187"/>
      <c r="H132" s="254"/>
      <c r="I132" s="147"/>
    </row>
    <row r="133" spans="1:11" x14ac:dyDescent="0.25">
      <c r="A133" s="420"/>
      <c r="B133" s="228" t="s">
        <v>19</v>
      </c>
      <c r="C133" s="435"/>
      <c r="D133" s="332"/>
      <c r="E133" s="187"/>
      <c r="F133" s="187"/>
      <c r="G133" s="187"/>
      <c r="H133" s="377">
        <v>218.43</v>
      </c>
      <c r="I133" s="407"/>
    </row>
    <row r="134" spans="1:11" ht="24" x14ac:dyDescent="0.25">
      <c r="A134" s="420"/>
      <c r="B134" s="228" t="s">
        <v>20</v>
      </c>
      <c r="C134" s="435"/>
      <c r="D134" s="332"/>
      <c r="E134" s="187"/>
      <c r="F134" s="187"/>
      <c r="G134" s="187"/>
      <c r="H134" s="254"/>
      <c r="I134" s="147"/>
    </row>
    <row r="135" spans="1:11" ht="23.25" customHeight="1" x14ac:dyDescent="0.25">
      <c r="A135" s="420"/>
      <c r="B135" s="228" t="s">
        <v>21</v>
      </c>
      <c r="C135" s="436"/>
      <c r="D135" s="375"/>
      <c r="E135" s="187"/>
      <c r="F135" s="187"/>
      <c r="G135" s="187"/>
      <c r="H135" s="377">
        <v>283.37</v>
      </c>
      <c r="I135" s="407"/>
    </row>
    <row r="136" spans="1:11" x14ac:dyDescent="0.25">
      <c r="A136" s="420"/>
      <c r="B136" s="136" t="s">
        <v>151</v>
      </c>
      <c r="C136" s="192"/>
      <c r="D136" s="187"/>
      <c r="E136" s="187"/>
      <c r="F136" s="187"/>
      <c r="G136" s="187"/>
      <c r="H136" s="265"/>
      <c r="I136" s="147"/>
    </row>
    <row r="137" spans="1:11" ht="63" customHeight="1" x14ac:dyDescent="0.25">
      <c r="A137" s="420"/>
      <c r="B137" s="137" t="s">
        <v>150</v>
      </c>
      <c r="C137" s="434" t="s">
        <v>145</v>
      </c>
      <c r="D137" s="331" t="s">
        <v>84</v>
      </c>
      <c r="E137" s="362"/>
      <c r="F137" s="362"/>
      <c r="G137" s="362"/>
      <c r="H137" s="411">
        <f>H138+H139+H140+H141+H142</f>
        <v>851.5</v>
      </c>
      <c r="I137" s="407"/>
    </row>
    <row r="138" spans="1:11" ht="24" x14ac:dyDescent="0.25">
      <c r="A138" s="420"/>
      <c r="B138" s="228" t="s">
        <v>17</v>
      </c>
      <c r="C138" s="435"/>
      <c r="D138" s="332"/>
      <c r="E138" s="187"/>
      <c r="F138" s="187"/>
      <c r="G138" s="187"/>
      <c r="H138" s="406">
        <v>349.7</v>
      </c>
      <c r="I138" s="407"/>
    </row>
    <row r="139" spans="1:11" ht="24" x14ac:dyDescent="0.25">
      <c r="A139" s="420"/>
      <c r="B139" s="228" t="s">
        <v>18</v>
      </c>
      <c r="C139" s="435"/>
      <c r="D139" s="332"/>
      <c r="E139" s="187"/>
      <c r="F139" s="187"/>
      <c r="G139" s="187"/>
      <c r="H139" s="254"/>
      <c r="I139" s="147"/>
    </row>
    <row r="140" spans="1:11" x14ac:dyDescent="0.25">
      <c r="A140" s="420"/>
      <c r="B140" s="228" t="s">
        <v>19</v>
      </c>
      <c r="C140" s="435"/>
      <c r="D140" s="332"/>
      <c r="E140" s="187"/>
      <c r="F140" s="187"/>
      <c r="G140" s="187"/>
      <c r="H140" s="377">
        <v>218.43</v>
      </c>
      <c r="I140" s="407"/>
    </row>
    <row r="141" spans="1:11" ht="24" x14ac:dyDescent="0.25">
      <c r="A141" s="420"/>
      <c r="B141" s="228" t="s">
        <v>20</v>
      </c>
      <c r="C141" s="435"/>
      <c r="D141" s="332"/>
      <c r="E141" s="187"/>
      <c r="F141" s="187"/>
      <c r="G141" s="187"/>
      <c r="H141" s="254"/>
      <c r="I141" s="147"/>
    </row>
    <row r="142" spans="1:11" ht="23.25" customHeight="1" x14ac:dyDescent="0.25">
      <c r="A142" s="420"/>
      <c r="B142" s="228" t="s">
        <v>21</v>
      </c>
      <c r="C142" s="436"/>
      <c r="D142" s="375"/>
      <c r="E142" s="187"/>
      <c r="F142" s="187"/>
      <c r="G142" s="187"/>
      <c r="H142" s="377">
        <v>283.37</v>
      </c>
      <c r="I142" s="407"/>
    </row>
    <row r="143" spans="1:11" x14ac:dyDescent="0.25">
      <c r="A143" s="420"/>
      <c r="B143" s="136" t="s">
        <v>151</v>
      </c>
      <c r="C143" s="192"/>
      <c r="D143" s="187"/>
      <c r="E143" s="187"/>
      <c r="F143" s="187"/>
      <c r="G143" s="187"/>
      <c r="H143" s="265"/>
      <c r="I143" s="147"/>
    </row>
    <row r="144" spans="1:11" ht="59.25" customHeight="1" x14ac:dyDescent="0.25">
      <c r="A144" s="420"/>
      <c r="B144" s="137" t="s">
        <v>150</v>
      </c>
      <c r="C144" s="434" t="s">
        <v>147</v>
      </c>
      <c r="D144" s="331" t="s">
        <v>84</v>
      </c>
      <c r="E144" s="362"/>
      <c r="F144" s="362"/>
      <c r="G144" s="362"/>
      <c r="H144" s="411">
        <f>H145+H146+H147+H148+H149</f>
        <v>851.5</v>
      </c>
      <c r="I144" s="407"/>
    </row>
    <row r="145" spans="1:9" ht="24" x14ac:dyDescent="0.25">
      <c r="A145" s="420"/>
      <c r="B145" s="228" t="s">
        <v>17</v>
      </c>
      <c r="C145" s="435"/>
      <c r="D145" s="332"/>
      <c r="E145" s="187"/>
      <c r="F145" s="187"/>
      <c r="G145" s="187"/>
      <c r="H145" s="406">
        <v>349.7</v>
      </c>
      <c r="I145" s="407"/>
    </row>
    <row r="146" spans="1:9" ht="24" x14ac:dyDescent="0.25">
      <c r="A146" s="420"/>
      <c r="B146" s="228" t="s">
        <v>18</v>
      </c>
      <c r="C146" s="435"/>
      <c r="D146" s="332"/>
      <c r="E146" s="187"/>
      <c r="F146" s="187"/>
      <c r="G146" s="187"/>
      <c r="H146" s="254"/>
      <c r="I146" s="147"/>
    </row>
    <row r="147" spans="1:9" x14ac:dyDescent="0.25">
      <c r="A147" s="420"/>
      <c r="B147" s="228" t="s">
        <v>19</v>
      </c>
      <c r="C147" s="435"/>
      <c r="D147" s="332"/>
      <c r="E147" s="187"/>
      <c r="F147" s="187"/>
      <c r="G147" s="187"/>
      <c r="H147" s="377">
        <v>218.43</v>
      </c>
      <c r="I147" s="407"/>
    </row>
    <row r="148" spans="1:9" ht="24" x14ac:dyDescent="0.25">
      <c r="A148" s="420"/>
      <c r="B148" s="228" t="s">
        <v>20</v>
      </c>
      <c r="C148" s="435"/>
      <c r="D148" s="332"/>
      <c r="E148" s="187"/>
      <c r="F148" s="187"/>
      <c r="G148" s="187"/>
      <c r="H148" s="254"/>
      <c r="I148" s="147"/>
    </row>
    <row r="149" spans="1:9" ht="23.25" customHeight="1" x14ac:dyDescent="0.25">
      <c r="A149" s="420"/>
      <c r="B149" s="228" t="s">
        <v>21</v>
      </c>
      <c r="C149" s="436"/>
      <c r="D149" s="375"/>
      <c r="E149" s="187"/>
      <c r="F149" s="187"/>
      <c r="G149" s="187"/>
      <c r="H149" s="377">
        <v>283.37</v>
      </c>
      <c r="I149" s="407"/>
    </row>
    <row r="150" spans="1:9" x14ac:dyDescent="0.25">
      <c r="A150" s="420"/>
      <c r="B150" s="136" t="s">
        <v>152</v>
      </c>
      <c r="C150" s="192"/>
      <c r="D150" s="187"/>
      <c r="E150" s="187"/>
      <c r="F150" s="187"/>
      <c r="G150" s="187"/>
      <c r="H150" s="265"/>
      <c r="I150" s="147"/>
    </row>
    <row r="151" spans="1:9" ht="64.5" customHeight="1" x14ac:dyDescent="0.25">
      <c r="A151" s="420"/>
      <c r="B151" s="137" t="s">
        <v>150</v>
      </c>
      <c r="C151" s="434" t="s">
        <v>147</v>
      </c>
      <c r="D151" s="331" t="s">
        <v>84</v>
      </c>
      <c r="E151" s="362"/>
      <c r="F151" s="362"/>
      <c r="G151" s="362"/>
      <c r="H151" s="411">
        <f>H152+H153+H154+H155+H156</f>
        <v>851.5</v>
      </c>
      <c r="I151" s="407"/>
    </row>
    <row r="152" spans="1:9" ht="24" x14ac:dyDescent="0.25">
      <c r="A152" s="420"/>
      <c r="B152" s="228" t="s">
        <v>17</v>
      </c>
      <c r="C152" s="435"/>
      <c r="D152" s="332"/>
      <c r="E152" s="187"/>
      <c r="F152" s="187"/>
      <c r="G152" s="187"/>
      <c r="H152" s="406">
        <v>349.7</v>
      </c>
      <c r="I152" s="407"/>
    </row>
    <row r="153" spans="1:9" ht="24" x14ac:dyDescent="0.25">
      <c r="A153" s="420"/>
      <c r="B153" s="228" t="s">
        <v>18</v>
      </c>
      <c r="C153" s="435"/>
      <c r="D153" s="332"/>
      <c r="E153" s="187"/>
      <c r="F153" s="187"/>
      <c r="G153" s="187"/>
      <c r="H153" s="254"/>
      <c r="I153" s="147"/>
    </row>
    <row r="154" spans="1:9" x14ac:dyDescent="0.25">
      <c r="A154" s="420"/>
      <c r="B154" s="228" t="s">
        <v>19</v>
      </c>
      <c r="C154" s="435"/>
      <c r="D154" s="332"/>
      <c r="E154" s="187"/>
      <c r="F154" s="187"/>
      <c r="G154" s="187"/>
      <c r="H154" s="377">
        <v>218.43</v>
      </c>
      <c r="I154" s="407"/>
    </row>
    <row r="155" spans="1:9" ht="24" x14ac:dyDescent="0.25">
      <c r="A155" s="420"/>
      <c r="B155" s="228" t="s">
        <v>20</v>
      </c>
      <c r="C155" s="435"/>
      <c r="D155" s="332"/>
      <c r="E155" s="187"/>
      <c r="F155" s="187"/>
      <c r="G155" s="187"/>
      <c r="H155" s="254"/>
      <c r="I155" s="147"/>
    </row>
    <row r="156" spans="1:9" ht="26.25" customHeight="1" x14ac:dyDescent="0.25">
      <c r="A156" s="420"/>
      <c r="B156" s="228" t="s">
        <v>21</v>
      </c>
      <c r="C156" s="436"/>
      <c r="D156" s="375"/>
      <c r="E156" s="187"/>
      <c r="F156" s="187"/>
      <c r="G156" s="187"/>
      <c r="H156" s="377">
        <v>283.37</v>
      </c>
      <c r="I156" s="407"/>
    </row>
    <row r="157" spans="1:9" ht="65.25" customHeight="1" x14ac:dyDescent="0.25">
      <c r="A157" s="420"/>
      <c r="B157" s="137" t="s">
        <v>150</v>
      </c>
      <c r="C157" s="434" t="s">
        <v>32</v>
      </c>
      <c r="D157" s="331" t="s">
        <v>84</v>
      </c>
      <c r="E157" s="362"/>
      <c r="F157" s="362"/>
      <c r="G157" s="362"/>
      <c r="H157" s="411">
        <f>H158+H159+H160+H161+H162</f>
        <v>851.5</v>
      </c>
      <c r="I157" s="407"/>
    </row>
    <row r="158" spans="1:9" ht="24" x14ac:dyDescent="0.25">
      <c r="A158" s="420"/>
      <c r="B158" s="228" t="s">
        <v>17</v>
      </c>
      <c r="C158" s="435"/>
      <c r="D158" s="332"/>
      <c r="E158" s="187"/>
      <c r="F158" s="187"/>
      <c r="G158" s="187"/>
      <c r="H158" s="406">
        <v>349.7</v>
      </c>
      <c r="I158" s="407"/>
    </row>
    <row r="159" spans="1:9" ht="24" x14ac:dyDescent="0.25">
      <c r="A159" s="420"/>
      <c r="B159" s="228" t="s">
        <v>18</v>
      </c>
      <c r="C159" s="435"/>
      <c r="D159" s="332"/>
      <c r="E159" s="187"/>
      <c r="F159" s="187"/>
      <c r="G159" s="187"/>
      <c r="H159" s="254"/>
      <c r="I159" s="147"/>
    </row>
    <row r="160" spans="1:9" x14ac:dyDescent="0.25">
      <c r="A160" s="420"/>
      <c r="B160" s="228" t="s">
        <v>19</v>
      </c>
      <c r="C160" s="435"/>
      <c r="D160" s="332"/>
      <c r="E160" s="187"/>
      <c r="F160" s="187"/>
      <c r="G160" s="187"/>
      <c r="H160" s="377">
        <v>218.43</v>
      </c>
      <c r="I160" s="407"/>
    </row>
    <row r="161" spans="1:9" ht="24" x14ac:dyDescent="0.25">
      <c r="A161" s="420"/>
      <c r="B161" s="228" t="s">
        <v>20</v>
      </c>
      <c r="C161" s="435"/>
      <c r="D161" s="332"/>
      <c r="E161" s="187"/>
      <c r="F161" s="187"/>
      <c r="G161" s="187"/>
      <c r="H161" s="254"/>
      <c r="I161" s="147"/>
    </row>
    <row r="162" spans="1:9" ht="23.25" customHeight="1" x14ac:dyDescent="0.25">
      <c r="A162" s="420"/>
      <c r="B162" s="228" t="s">
        <v>21</v>
      </c>
      <c r="C162" s="436"/>
      <c r="D162" s="375"/>
      <c r="E162" s="187"/>
      <c r="F162" s="187"/>
      <c r="G162" s="187"/>
      <c r="H162" s="377">
        <v>283.37</v>
      </c>
      <c r="I162" s="407"/>
    </row>
    <row r="163" spans="1:9" ht="63" customHeight="1" x14ac:dyDescent="0.25">
      <c r="A163" s="420"/>
      <c r="B163" s="137" t="s">
        <v>150</v>
      </c>
      <c r="C163" s="434" t="s">
        <v>33</v>
      </c>
      <c r="D163" s="331" t="s">
        <v>84</v>
      </c>
      <c r="E163" s="362"/>
      <c r="F163" s="362"/>
      <c r="G163" s="362"/>
      <c r="H163" s="411">
        <f>H164+H165+H166+H167+H168</f>
        <v>851.5</v>
      </c>
      <c r="I163" s="407"/>
    </row>
    <row r="164" spans="1:9" ht="20.25" customHeight="1" x14ac:dyDescent="0.25">
      <c r="A164" s="420"/>
      <c r="B164" s="228" t="s">
        <v>17</v>
      </c>
      <c r="C164" s="435"/>
      <c r="D164" s="332"/>
      <c r="E164" s="187"/>
      <c r="F164" s="187"/>
      <c r="G164" s="187"/>
      <c r="H164" s="406">
        <v>349.7</v>
      </c>
      <c r="I164" s="407"/>
    </row>
    <row r="165" spans="1:9" ht="28.5" customHeight="1" x14ac:dyDescent="0.25">
      <c r="A165" s="420"/>
      <c r="B165" s="228" t="s">
        <v>18</v>
      </c>
      <c r="C165" s="435"/>
      <c r="D165" s="332"/>
      <c r="E165" s="187"/>
      <c r="F165" s="187"/>
      <c r="G165" s="187"/>
      <c r="H165" s="254"/>
      <c r="I165" s="147"/>
    </row>
    <row r="166" spans="1:9" x14ac:dyDescent="0.25">
      <c r="A166" s="420"/>
      <c r="B166" s="228" t="s">
        <v>19</v>
      </c>
      <c r="C166" s="435"/>
      <c r="D166" s="332"/>
      <c r="E166" s="187"/>
      <c r="F166" s="187"/>
      <c r="G166" s="187"/>
      <c r="H166" s="377">
        <v>218.43</v>
      </c>
      <c r="I166" s="407"/>
    </row>
    <row r="167" spans="1:9" ht="24" x14ac:dyDescent="0.25">
      <c r="A167" s="420"/>
      <c r="B167" s="228" t="s">
        <v>20</v>
      </c>
      <c r="C167" s="435"/>
      <c r="D167" s="332"/>
      <c r="E167" s="187"/>
      <c r="F167" s="187"/>
      <c r="G167" s="187"/>
      <c r="H167" s="254"/>
      <c r="I167" s="147"/>
    </row>
    <row r="168" spans="1:9" ht="27.75" customHeight="1" x14ac:dyDescent="0.25">
      <c r="A168" s="420"/>
      <c r="B168" s="228" t="s">
        <v>21</v>
      </c>
      <c r="C168" s="436"/>
      <c r="D168" s="375"/>
      <c r="E168" s="187"/>
      <c r="F168" s="187"/>
      <c r="G168" s="187"/>
      <c r="H168" s="377">
        <v>283.37</v>
      </c>
      <c r="I168" s="407"/>
    </row>
    <row r="169" spans="1:9" ht="81.75" customHeight="1" x14ac:dyDescent="0.25">
      <c r="A169" s="420"/>
      <c r="B169" s="280" t="s">
        <v>153</v>
      </c>
      <c r="C169" s="281">
        <v>0.4</v>
      </c>
      <c r="D169" s="331" t="s">
        <v>37</v>
      </c>
      <c r="E169" s="408"/>
      <c r="F169" s="409"/>
      <c r="G169" s="410"/>
      <c r="H169" s="157"/>
      <c r="I169" s="282"/>
    </row>
    <row r="170" spans="1:9" x14ac:dyDescent="0.25">
      <c r="A170" s="440"/>
      <c r="B170" s="136" t="s">
        <v>184</v>
      </c>
      <c r="C170" s="257"/>
      <c r="D170" s="334"/>
      <c r="E170" s="258"/>
      <c r="F170" s="259"/>
      <c r="G170" s="260"/>
      <c r="H170" s="266">
        <v>220411.3</v>
      </c>
      <c r="I170" s="283">
        <v>110205.65</v>
      </c>
    </row>
    <row r="171" spans="1:9" x14ac:dyDescent="0.25">
      <c r="A171" s="440"/>
      <c r="B171" s="136" t="s">
        <v>185</v>
      </c>
      <c r="C171" s="257"/>
      <c r="D171" s="334"/>
      <c r="E171" s="258"/>
      <c r="F171" s="259"/>
      <c r="G171" s="260"/>
      <c r="H171" s="442">
        <v>220411.3</v>
      </c>
      <c r="I171" s="443"/>
    </row>
    <row r="172" spans="1:9" ht="45" x14ac:dyDescent="0.25">
      <c r="A172" s="420"/>
      <c r="B172" s="247" t="s">
        <v>153</v>
      </c>
      <c r="C172" s="182" t="s">
        <v>147</v>
      </c>
      <c r="D172" s="334"/>
      <c r="E172" s="408"/>
      <c r="F172" s="437"/>
      <c r="G172" s="438"/>
      <c r="H172" s="267"/>
      <c r="I172" s="444"/>
    </row>
    <row r="173" spans="1:9" x14ac:dyDescent="0.25">
      <c r="A173" s="420"/>
      <c r="B173" s="136" t="s">
        <v>184</v>
      </c>
      <c r="C173" s="182"/>
      <c r="D173" s="334"/>
      <c r="E173" s="258"/>
      <c r="F173" s="259"/>
      <c r="G173" s="260"/>
      <c r="H173" s="273">
        <v>362774.73</v>
      </c>
      <c r="I173" s="283">
        <v>181387.36</v>
      </c>
    </row>
    <row r="174" spans="1:9" x14ac:dyDescent="0.25">
      <c r="A174" s="420"/>
      <c r="B174" s="136" t="s">
        <v>185</v>
      </c>
      <c r="C174" s="182"/>
      <c r="D174" s="334"/>
      <c r="E174" s="258"/>
      <c r="F174" s="259"/>
      <c r="G174" s="260"/>
      <c r="H174" s="412">
        <v>362774.73</v>
      </c>
      <c r="I174" s="445"/>
    </row>
    <row r="175" spans="1:9" ht="45" x14ac:dyDescent="0.25">
      <c r="A175" s="420"/>
      <c r="B175" s="137" t="s">
        <v>153</v>
      </c>
      <c r="C175" s="182" t="s">
        <v>32</v>
      </c>
      <c r="D175" s="334"/>
      <c r="E175" s="408"/>
      <c r="F175" s="437"/>
      <c r="G175" s="438"/>
      <c r="H175" s="267"/>
      <c r="I175" s="147"/>
    </row>
    <row r="176" spans="1:9" ht="45" x14ac:dyDescent="0.25">
      <c r="A176" s="420"/>
      <c r="B176" s="137" t="s">
        <v>153</v>
      </c>
      <c r="C176" s="182" t="s">
        <v>33</v>
      </c>
      <c r="D176" s="335"/>
      <c r="E176" s="408"/>
      <c r="F176" s="437"/>
      <c r="G176" s="438"/>
      <c r="H176" s="267"/>
      <c r="I176" s="147"/>
    </row>
    <row r="177" spans="1:9" ht="45" x14ac:dyDescent="0.25">
      <c r="A177" s="420"/>
      <c r="B177" s="137" t="s">
        <v>154</v>
      </c>
      <c r="C177" s="182" t="s">
        <v>145</v>
      </c>
      <c r="D177" s="331" t="s">
        <v>37</v>
      </c>
      <c r="E177" s="408"/>
      <c r="F177" s="437"/>
      <c r="G177" s="438"/>
      <c r="H177" s="267"/>
      <c r="I177" s="444"/>
    </row>
    <row r="178" spans="1:9" x14ac:dyDescent="0.25">
      <c r="A178" s="420"/>
      <c r="B178" s="136" t="s">
        <v>184</v>
      </c>
      <c r="C178" s="182"/>
      <c r="D178" s="332"/>
      <c r="E178" s="258"/>
      <c r="F178" s="259"/>
      <c r="G178" s="260"/>
      <c r="H178" s="273">
        <v>291255</v>
      </c>
      <c r="I178" s="283">
        <v>145627.5</v>
      </c>
    </row>
    <row r="179" spans="1:9" x14ac:dyDescent="0.25">
      <c r="A179" s="420"/>
      <c r="B179" s="136" t="s">
        <v>185</v>
      </c>
      <c r="C179" s="182"/>
      <c r="D179" s="332"/>
      <c r="E179" s="258"/>
      <c r="F179" s="259"/>
      <c r="G179" s="260"/>
      <c r="H179" s="412">
        <v>291255</v>
      </c>
      <c r="I179" s="445"/>
    </row>
    <row r="180" spans="1:9" ht="45" x14ac:dyDescent="0.25">
      <c r="A180" s="420"/>
      <c r="B180" s="137" t="s">
        <v>154</v>
      </c>
      <c r="C180" s="182" t="s">
        <v>147</v>
      </c>
      <c r="D180" s="332"/>
      <c r="E180" s="408"/>
      <c r="F180" s="437"/>
      <c r="G180" s="438"/>
      <c r="H180" s="267"/>
      <c r="I180" s="444"/>
    </row>
    <row r="181" spans="1:9" x14ac:dyDescent="0.25">
      <c r="A181" s="420"/>
      <c r="B181" s="136" t="s">
        <v>184</v>
      </c>
      <c r="C181" s="182"/>
      <c r="D181" s="332"/>
      <c r="E181" s="258"/>
      <c r="F181" s="259"/>
      <c r="G181" s="260"/>
      <c r="H181" s="273">
        <v>506795.75</v>
      </c>
      <c r="I181" s="283">
        <v>253397.87</v>
      </c>
    </row>
    <row r="182" spans="1:9" x14ac:dyDescent="0.25">
      <c r="A182" s="420"/>
      <c r="B182" s="136" t="s">
        <v>185</v>
      </c>
      <c r="C182" s="182"/>
      <c r="D182" s="332"/>
      <c r="E182" s="258"/>
      <c r="F182" s="259"/>
      <c r="G182" s="260"/>
      <c r="H182" s="412">
        <v>506795.75</v>
      </c>
      <c r="I182" s="445"/>
    </row>
    <row r="183" spans="1:9" ht="45" x14ac:dyDescent="0.25">
      <c r="A183" s="420"/>
      <c r="B183" s="137" t="s">
        <v>154</v>
      </c>
      <c r="C183" s="182" t="s">
        <v>32</v>
      </c>
      <c r="D183" s="332"/>
      <c r="E183" s="408"/>
      <c r="F183" s="437"/>
      <c r="G183" s="438"/>
      <c r="H183" s="267"/>
      <c r="I183" s="147"/>
    </row>
    <row r="184" spans="1:9" ht="45" x14ac:dyDescent="0.25">
      <c r="A184" s="420"/>
      <c r="B184" s="137" t="s">
        <v>154</v>
      </c>
      <c r="C184" s="182" t="s">
        <v>33</v>
      </c>
      <c r="D184" s="375"/>
      <c r="E184" s="408"/>
      <c r="F184" s="437"/>
      <c r="G184" s="438"/>
      <c r="H184" s="267"/>
      <c r="I184" s="147"/>
    </row>
    <row r="185" spans="1:9" ht="45" x14ac:dyDescent="0.25">
      <c r="A185" s="420"/>
      <c r="B185" s="133" t="s">
        <v>155</v>
      </c>
      <c r="C185" s="182" t="s">
        <v>31</v>
      </c>
      <c r="D185" s="331" t="s">
        <v>15</v>
      </c>
      <c r="E185" s="187"/>
      <c r="F185" s="187"/>
      <c r="G185" s="187"/>
      <c r="H185" s="267"/>
      <c r="I185" s="444"/>
    </row>
    <row r="186" spans="1:9" x14ac:dyDescent="0.25">
      <c r="A186" s="420"/>
      <c r="B186" s="136" t="s">
        <v>184</v>
      </c>
      <c r="C186" s="182"/>
      <c r="D186" s="332"/>
      <c r="E186" s="255"/>
      <c r="F186" s="255"/>
      <c r="G186" s="255"/>
      <c r="H186" s="273">
        <v>219</v>
      </c>
      <c r="I186" s="283">
        <v>109.5</v>
      </c>
    </row>
    <row r="187" spans="1:9" x14ac:dyDescent="0.25">
      <c r="A187" s="420"/>
      <c r="B187" s="136" t="s">
        <v>185</v>
      </c>
      <c r="C187" s="182"/>
      <c r="D187" s="332"/>
      <c r="E187" s="255"/>
      <c r="F187" s="255"/>
      <c r="G187" s="255"/>
      <c r="H187" s="412">
        <v>219</v>
      </c>
      <c r="I187" s="445"/>
    </row>
    <row r="188" spans="1:9" ht="60" x14ac:dyDescent="0.25">
      <c r="A188" s="420"/>
      <c r="B188" s="133" t="s">
        <v>156</v>
      </c>
      <c r="C188" s="182" t="s">
        <v>157</v>
      </c>
      <c r="D188" s="332"/>
      <c r="E188" s="187"/>
      <c r="F188" s="187"/>
      <c r="G188" s="187"/>
      <c r="H188" s="267"/>
      <c r="I188" s="444"/>
    </row>
    <row r="189" spans="1:9" x14ac:dyDescent="0.25">
      <c r="A189" s="420"/>
      <c r="B189" s="136" t="s">
        <v>184</v>
      </c>
      <c r="C189" s="182"/>
      <c r="D189" s="332"/>
      <c r="E189" s="255"/>
      <c r="F189" s="255"/>
      <c r="G189" s="255"/>
      <c r="H189" s="223">
        <v>685.12</v>
      </c>
      <c r="I189" s="283">
        <v>342.56</v>
      </c>
    </row>
    <row r="190" spans="1:9" x14ac:dyDescent="0.25">
      <c r="A190" s="420"/>
      <c r="B190" s="136" t="s">
        <v>185</v>
      </c>
      <c r="C190" s="182"/>
      <c r="D190" s="332"/>
      <c r="E190" s="255"/>
      <c r="F190" s="255"/>
      <c r="G190" s="255"/>
      <c r="H190" s="446">
        <v>685.12</v>
      </c>
      <c r="I190" s="446"/>
    </row>
    <row r="191" spans="1:9" ht="45" x14ac:dyDescent="0.25">
      <c r="A191" s="420"/>
      <c r="B191" s="134" t="s">
        <v>158</v>
      </c>
      <c r="C191" s="184" t="s">
        <v>31</v>
      </c>
      <c r="D191" s="332"/>
      <c r="E191" s="187"/>
      <c r="F191" s="187"/>
      <c r="G191" s="187"/>
      <c r="H191" s="449"/>
      <c r="I191" s="450"/>
    </row>
    <row r="192" spans="1:9" x14ac:dyDescent="0.25">
      <c r="A192" s="420"/>
      <c r="B192" s="136" t="s">
        <v>184</v>
      </c>
      <c r="C192" s="441"/>
      <c r="D192" s="332"/>
      <c r="E192" s="256"/>
      <c r="F192" s="256"/>
      <c r="G192" s="256"/>
      <c r="H192" s="283">
        <v>1206.57</v>
      </c>
      <c r="I192" s="283">
        <v>603.28</v>
      </c>
    </row>
    <row r="193" spans="1:9" x14ac:dyDescent="0.25">
      <c r="A193" s="420"/>
      <c r="B193" s="136" t="s">
        <v>185</v>
      </c>
      <c r="C193" s="441"/>
      <c r="D193" s="332"/>
      <c r="E193" s="256"/>
      <c r="F193" s="256"/>
      <c r="G193" s="256"/>
      <c r="H193" s="447">
        <v>1206.57</v>
      </c>
      <c r="I193" s="448"/>
    </row>
    <row r="194" spans="1:9" ht="30.75" thickBot="1" x14ac:dyDescent="0.3">
      <c r="A194" s="421"/>
      <c r="B194" s="172" t="s">
        <v>159</v>
      </c>
      <c r="C194" s="185" t="s">
        <v>160</v>
      </c>
      <c r="D194" s="439"/>
      <c r="E194" s="190"/>
      <c r="F194" s="190"/>
      <c r="G194" s="190"/>
      <c r="H194" s="268"/>
      <c r="I194" s="270"/>
    </row>
    <row r="195" spans="1:9" ht="15.75" x14ac:dyDescent="0.25">
      <c r="A195" s="152"/>
      <c r="B195" s="151"/>
      <c r="C195" s="152"/>
      <c r="D195" s="152"/>
      <c r="E195" s="152"/>
      <c r="F195" s="152"/>
      <c r="G195" s="152"/>
      <c r="H195" s="186"/>
    </row>
    <row r="196" spans="1:9" ht="15.75" x14ac:dyDescent="0.25">
      <c r="A196" s="152" t="s">
        <v>40</v>
      </c>
      <c r="B196" s="151"/>
      <c r="C196" s="152"/>
      <c r="D196" s="152"/>
      <c r="E196" s="152"/>
      <c r="F196" s="152"/>
      <c r="G196" s="152"/>
      <c r="H196" s="186"/>
    </row>
    <row r="197" spans="1:9" ht="15.75" x14ac:dyDescent="0.25">
      <c r="A197" s="152" t="s">
        <v>177</v>
      </c>
      <c r="B197" s="118"/>
    </row>
    <row r="198" spans="1:9" ht="15.75" x14ac:dyDescent="0.25">
      <c r="A198" s="152" t="s">
        <v>182</v>
      </c>
      <c r="B198" s="118"/>
    </row>
  </sheetData>
  <mergeCells count="147">
    <mergeCell ref="H179:I179"/>
    <mergeCell ref="H182:I182"/>
    <mergeCell ref="H187:I187"/>
    <mergeCell ref="H190:I190"/>
    <mergeCell ref="H193:I193"/>
    <mergeCell ref="D15:D26"/>
    <mergeCell ref="D27:D38"/>
    <mergeCell ref="D39:D51"/>
    <mergeCell ref="D52:D63"/>
    <mergeCell ref="D64:D76"/>
    <mergeCell ref="D163:D168"/>
    <mergeCell ref="D177:D184"/>
    <mergeCell ref="D185:D194"/>
    <mergeCell ref="D77:D89"/>
    <mergeCell ref="D90:D101"/>
    <mergeCell ref="D102:D113"/>
    <mergeCell ref="D116:D121"/>
    <mergeCell ref="D123:D128"/>
    <mergeCell ref="C151:C156"/>
    <mergeCell ref="E151:G151"/>
    <mergeCell ref="E184:G184"/>
    <mergeCell ref="C157:C162"/>
    <mergeCell ref="E157:G157"/>
    <mergeCell ref="C163:C168"/>
    <mergeCell ref="E163:G163"/>
    <mergeCell ref="E172:G172"/>
    <mergeCell ref="E175:G175"/>
    <mergeCell ref="E176:G176"/>
    <mergeCell ref="E177:G177"/>
    <mergeCell ref="E180:G180"/>
    <mergeCell ref="E183:G183"/>
    <mergeCell ref="D151:D156"/>
    <mergeCell ref="D157:D162"/>
    <mergeCell ref="E123:G123"/>
    <mergeCell ref="C137:C142"/>
    <mergeCell ref="E137:G137"/>
    <mergeCell ref="C144:C149"/>
    <mergeCell ref="E144:G144"/>
    <mergeCell ref="D130:D135"/>
    <mergeCell ref="D137:D142"/>
    <mergeCell ref="D144:D149"/>
    <mergeCell ref="C130:C135"/>
    <mergeCell ref="E130:G130"/>
    <mergeCell ref="I4:I5"/>
    <mergeCell ref="H3:I3"/>
    <mergeCell ref="H15:I15"/>
    <mergeCell ref="H16:I16"/>
    <mergeCell ref="H18:I18"/>
    <mergeCell ref="A4:A5"/>
    <mergeCell ref="B4:C4"/>
    <mergeCell ref="D4:D5"/>
    <mergeCell ref="E4:G4"/>
    <mergeCell ref="H4:H5"/>
    <mergeCell ref="A7:H7"/>
    <mergeCell ref="A9:A194"/>
    <mergeCell ref="C15:C26"/>
    <mergeCell ref="C27:C38"/>
    <mergeCell ref="C39:C51"/>
    <mergeCell ref="C52:C63"/>
    <mergeCell ref="C64:C76"/>
    <mergeCell ref="C77:C89"/>
    <mergeCell ref="C90:C101"/>
    <mergeCell ref="C102:C113"/>
    <mergeCell ref="B114:H114"/>
    <mergeCell ref="C116:C121"/>
    <mergeCell ref="E116:G116"/>
    <mergeCell ref="C123:C128"/>
    <mergeCell ref="H39:I39"/>
    <mergeCell ref="H40:I40"/>
    <mergeCell ref="H42:I42"/>
    <mergeCell ref="H44:I44"/>
    <mergeCell ref="H28:I28"/>
    <mergeCell ref="H30:I30"/>
    <mergeCell ref="H32:I32"/>
    <mergeCell ref="H20:I20"/>
    <mergeCell ref="H27:I27"/>
    <mergeCell ref="H59:I59"/>
    <mergeCell ref="H60:I60"/>
    <mergeCell ref="H63:I63"/>
    <mergeCell ref="H64:I64"/>
    <mergeCell ref="H65:I65"/>
    <mergeCell ref="H52:I52"/>
    <mergeCell ref="H53:I53"/>
    <mergeCell ref="H55:I55"/>
    <mergeCell ref="H57:I57"/>
    <mergeCell ref="H74:I74"/>
    <mergeCell ref="H75:I75"/>
    <mergeCell ref="H76:I76"/>
    <mergeCell ref="H77:I77"/>
    <mergeCell ref="H78:I78"/>
    <mergeCell ref="H67:I67"/>
    <mergeCell ref="H69:I69"/>
    <mergeCell ref="H71:I71"/>
    <mergeCell ref="H72:I72"/>
    <mergeCell ref="H73:I73"/>
    <mergeCell ref="H87:I87"/>
    <mergeCell ref="H88:I88"/>
    <mergeCell ref="H89:I89"/>
    <mergeCell ref="H90:I90"/>
    <mergeCell ref="H91:I91"/>
    <mergeCell ref="H80:I80"/>
    <mergeCell ref="H82:I82"/>
    <mergeCell ref="H84:I84"/>
    <mergeCell ref="H85:I85"/>
    <mergeCell ref="H86:I86"/>
    <mergeCell ref="H107:I107"/>
    <mergeCell ref="H116:I116"/>
    <mergeCell ref="H117:I117"/>
    <mergeCell ref="H119:I119"/>
    <mergeCell ref="H121:I121"/>
    <mergeCell ref="H93:I93"/>
    <mergeCell ref="H95:I95"/>
    <mergeCell ref="H102:I102"/>
    <mergeCell ref="H103:I103"/>
    <mergeCell ref="H105:I105"/>
    <mergeCell ref="H131:I131"/>
    <mergeCell ref="H133:I133"/>
    <mergeCell ref="H135:I135"/>
    <mergeCell ref="H137:I137"/>
    <mergeCell ref="H138:I138"/>
    <mergeCell ref="H123:I123"/>
    <mergeCell ref="H124:I124"/>
    <mergeCell ref="H126:I126"/>
    <mergeCell ref="H128:I128"/>
    <mergeCell ref="H130:I130"/>
    <mergeCell ref="H149:I149"/>
    <mergeCell ref="H151:I151"/>
    <mergeCell ref="H152:I152"/>
    <mergeCell ref="H154:I154"/>
    <mergeCell ref="H156:I156"/>
    <mergeCell ref="H140:I140"/>
    <mergeCell ref="H142:I142"/>
    <mergeCell ref="H144:I144"/>
    <mergeCell ref="H145:I145"/>
    <mergeCell ref="H147:I147"/>
    <mergeCell ref="H164:I164"/>
    <mergeCell ref="H166:I166"/>
    <mergeCell ref="H168:I168"/>
    <mergeCell ref="D169:D176"/>
    <mergeCell ref="E169:G169"/>
    <mergeCell ref="H157:I157"/>
    <mergeCell ref="H158:I158"/>
    <mergeCell ref="H160:I160"/>
    <mergeCell ref="H162:I162"/>
    <mergeCell ref="H163:I163"/>
    <mergeCell ref="H171:I171"/>
    <mergeCell ref="H174:I174"/>
  </mergeCells>
  <pageMargins left="0.35433070866141736" right="0.15748031496062992" top="0.35433070866141736" bottom="2.598425196850394" header="0.51181102362204722" footer="0.51181102362204722"/>
  <pageSetup paperSize="9" scale="50" fitToHeight="9" orientation="portrait" horizontalDpi="300" verticalDpi="300" r:id="rId1"/>
  <headerFooter alignWithMargins="0"/>
  <rowBreaks count="1" manualBreakCount="1">
    <brk id="10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2015-09-08T12:48:38Z</dcterms:modified>
</cp:coreProperties>
</file>